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SingleCells1.xml" ContentType="application/vnd.openxmlformats-officedocument.spreadsheetml.tableSingleCells+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tables/tableSingleCells2.xml" ContentType="application/vnd.openxmlformats-officedocument.spreadsheetml.tableSingleCells+xml"/>
  <Override PartName="/xl/comments1.xml" ContentType="application/vnd.openxmlformats-officedocument.spreadsheetml.comments+xml"/>
  <Override PartName="/xl/drawings/drawing4.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tables/tableSingleCells3.xml" ContentType="application/vnd.openxmlformats-officedocument.spreadsheetml.tableSingleCells+xml"/>
  <Override PartName="/xl/comments2.xml" ContentType="application/vnd.openxmlformats-officedocument.spreadsheetml.comments+xml"/>
  <Override PartName="/xl/drawings/drawing5.xml" ContentType="application/vnd.openxmlformats-officedocument.drawing+xml"/>
  <Override PartName="/xl/tables/tableSingleCells4.xml" ContentType="application/vnd.openxmlformats-officedocument.spreadsheetml.tableSingleCells+xml"/>
  <Override PartName="/xl/comments3.xml" ContentType="application/vnd.openxmlformats-officedocument.spreadsheetml.comments+xml"/>
  <Override PartName="/xl/drawings/drawing6.xml" ContentType="application/vnd.openxmlformats-officedocument.drawing+xml"/>
  <Override PartName="/xl/tables/tableSingleCells5.xml" ContentType="application/vnd.openxmlformats-officedocument.spreadsheetml.tableSingleCells+xml"/>
  <Override PartName="/xl/comments4.xml" ContentType="application/vnd.openxmlformats-officedocument.spreadsheetml.comments+xml"/>
  <Override PartName="/xl/drawings/drawing7.xml" ContentType="application/vnd.openxmlformats-officedocument.drawing+xml"/>
  <Override PartName="/xl/tables/tableSingleCells6.xml" ContentType="application/vnd.openxmlformats-officedocument.spreadsheetml.tableSingleCells+xml"/>
  <Override PartName="/xl/comments5.xml" ContentType="application/vnd.openxmlformats-officedocument.spreadsheetml.comments+xml"/>
  <Override PartName="/xl/drawings/drawing8.xml" ContentType="application/vnd.openxmlformats-officedocument.drawing+xml"/>
  <Override PartName="/xl/tables/tableSingleCells7.xml" ContentType="application/vnd.openxmlformats-officedocument.spreadsheetml.tableSingleCells+xml"/>
  <Override PartName="/xl/comments6.xml" ContentType="application/vnd.openxmlformats-officedocument.spreadsheetml.comments+xml"/>
  <Override PartName="/xl/drawings/drawing9.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xr:revisionPtr revIDLastSave="0" documentId="13_ncr:1_{2079B584-7E98-4F18-A380-03ECEFA30FDA}" xr6:coauthVersionLast="47" xr6:coauthVersionMax="47" xr10:uidLastSave="{00000000-0000-0000-0000-000000000000}"/>
  <workbookProtection workbookAlgorithmName="SHA-512" workbookHashValue="vCVMoIULFWJNwIYXfFCkaePw5fwz2p41+DCjXZ1INhhyozzAZ6CRbV1IVKZpefybKLACm3zE8pS3U3zCO2yQng==" workbookSaltValue="NRCNQ7sGe7G1HYrXImbOKg==" workbookSpinCount="100000" lockStructure="1"/>
  <bookViews>
    <workbookView xWindow="28680" yWindow="735" windowWidth="29040" windowHeight="15840" tabRatio="857" xr2:uid="{00000000-000D-0000-FFFF-FFFF00000000}"/>
  </bookViews>
  <sheets>
    <sheet name="Versie" sheetId="21" r:id="rId1"/>
    <sheet name="Instructie" sheetId="17" r:id="rId2"/>
    <sheet name="1. Basisgegevens" sheetId="15" r:id="rId3"/>
    <sheet name="2. Opdrachtaanv. en cont." sheetId="13" r:id="rId4"/>
    <sheet name="3. Risico-inschatting" sheetId="7" r:id="rId5"/>
    <sheet name="4. Uitvoering" sheetId="4" r:id="rId6"/>
    <sheet name="5. Afronding en oordeelsvorming" sheetId="11" r:id="rId7"/>
    <sheet name="6. Urenbesteding" sheetId="6" r:id="rId8"/>
    <sheet name="7. Controle" sheetId="24" r:id="rId9"/>
    <sheet name="Definities" sheetId="19" r:id="rId10"/>
    <sheet name="Input" sheetId="2" state="hidden" r:id="rId11"/>
  </sheets>
  <definedNames>
    <definedName name="_xlnm._FilterDatabase" localSheetId="10" hidden="1">Input!$A$81:$C$103</definedName>
    <definedName name="bedreiging_1">'2. Opdrachtaanv. en cont.'!#REF!</definedName>
    <definedName name="_xlnm.Print_Area" localSheetId="2">'1. Basisgegevens'!$A$1:$H$46</definedName>
    <definedName name="_xlnm.Print_Area" localSheetId="3">'2. Opdrachtaanv. en cont.'!$A$1:$H$62</definedName>
    <definedName name="_xlnm.Print_Area" localSheetId="4">'3. Risico-inschatting'!$A$1:$H$42</definedName>
    <definedName name="_xlnm.Print_Area" localSheetId="5">'4. Uitvoering'!$A$1:$H$27</definedName>
    <definedName name="_xlnm.Print_Area" localSheetId="6">'5. Afronding en oordeelsvorming'!$A$1:$H$27</definedName>
    <definedName name="_xlnm.Print_Area" localSheetId="7">'6. Urenbesteding'!$A$1:$M$35</definedName>
    <definedName name="_xlnm.Print_Area" localSheetId="9">Definities!$A$1:$E$23</definedName>
    <definedName name="_xlnm.Print_Area" localSheetId="1">Instructie!$A$1:$U$60</definedName>
    <definedName name="_xlnm.Print_Area" localSheetId="0">Versie!$A$1:$F$49</definedName>
    <definedName name="_xlnm.Print_Titles" localSheetId="3">'2. Opdrachtaanv. en cont.'!$1:$6</definedName>
    <definedName name="_xlnm.Print_Titles" localSheetId="4">'3. Risico-inschatting'!$1:$5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6" l="1"/>
  <c r="E63" i="24"/>
  <c r="AK39" i="15" l="1"/>
  <c r="AK35" i="15" l="1"/>
  <c r="E21" i="24" s="1"/>
  <c r="AK10" i="15"/>
  <c r="E13" i="24" s="1"/>
  <c r="E128" i="24" l="1"/>
  <c r="E94" i="24"/>
  <c r="E127" i="24" l="1"/>
  <c r="E129" i="24"/>
  <c r="E126" i="24"/>
  <c r="E106" i="24"/>
  <c r="AK4" i="15"/>
  <c r="AL54" i="13" l="1"/>
  <c r="AL55" i="13"/>
  <c r="AL56" i="13"/>
  <c r="AL57" i="13"/>
  <c r="AL53" i="13"/>
  <c r="AL32" i="13"/>
  <c r="AL33" i="13"/>
  <c r="AL34" i="13"/>
  <c r="AL35" i="13"/>
  <c r="AL36" i="13"/>
  <c r="AL37" i="13"/>
  <c r="AL38" i="13"/>
  <c r="AL39" i="13"/>
  <c r="AL40" i="13"/>
  <c r="AL41" i="13"/>
  <c r="AL31" i="13"/>
  <c r="AL23" i="13"/>
  <c r="AL24" i="13"/>
  <c r="AL25" i="13"/>
  <c r="AL26" i="13"/>
  <c r="AL27" i="13"/>
  <c r="AL22" i="13"/>
  <c r="E88" i="24"/>
  <c r="E89" i="24"/>
  <c r="E66" i="24" l="1"/>
  <c r="E107" i="24"/>
  <c r="E96" i="24"/>
  <c r="E97" i="24"/>
  <c r="E61" i="24"/>
  <c r="E90" i="24"/>
  <c r="E91" i="24"/>
  <c r="E92" i="24"/>
  <c r="E93" i="24"/>
  <c r="E101" i="24"/>
  <c r="E24" i="24"/>
  <c r="AL24" i="24"/>
  <c r="E22" i="24"/>
  <c r="E20" i="24"/>
  <c r="E19" i="24"/>
  <c r="E17" i="24"/>
  <c r="E12" i="24"/>
  <c r="E15" i="24"/>
  <c r="E16" i="24"/>
  <c r="E18" i="24"/>
  <c r="E25" i="24"/>
  <c r="E26" i="24"/>
  <c r="E27" i="24"/>
  <c r="E30" i="24"/>
  <c r="E31" i="24"/>
  <c r="E32" i="24"/>
  <c r="E33" i="24"/>
  <c r="E34" i="24"/>
  <c r="E35" i="24"/>
  <c r="E36" i="24"/>
  <c r="E37" i="24"/>
  <c r="E38" i="24"/>
  <c r="E39" i="24"/>
  <c r="E40" i="24"/>
  <c r="E41" i="24"/>
  <c r="E48" i="24"/>
  <c r="E60" i="24"/>
  <c r="E62" i="24"/>
  <c r="E64" i="24"/>
  <c r="E65" i="24"/>
  <c r="E72" i="24"/>
  <c r="E73" i="24"/>
  <c r="E74" i="24"/>
  <c r="E75" i="24"/>
  <c r="E78" i="24"/>
  <c r="E79" i="24"/>
  <c r="E80" i="24"/>
  <c r="E81" i="24"/>
  <c r="E82" i="24"/>
  <c r="E83" i="24"/>
  <c r="E84" i="24"/>
  <c r="E85" i="24"/>
  <c r="E86" i="24"/>
  <c r="E87" i="24"/>
  <c r="E95" i="24"/>
  <c r="E98" i="24"/>
  <c r="E99" i="24"/>
  <c r="E100" i="24"/>
  <c r="E102" i="24"/>
  <c r="E105" i="24"/>
  <c r="E108" i="24"/>
  <c r="E109" i="24"/>
  <c r="E110" i="24"/>
  <c r="E111" i="24"/>
  <c r="E112" i="24"/>
  <c r="E113" i="24"/>
  <c r="E114" i="24"/>
  <c r="E115" i="24"/>
  <c r="E116" i="24"/>
  <c r="E117" i="24"/>
  <c r="E118" i="24"/>
  <c r="E119" i="24"/>
  <c r="E120" i="24"/>
  <c r="E123" i="24"/>
  <c r="E124" i="24"/>
  <c r="E125" i="24"/>
  <c r="E130" i="24"/>
  <c r="E131" i="24"/>
  <c r="E132" i="24"/>
  <c r="E133" i="24"/>
  <c r="E134" i="24"/>
  <c r="E135" i="24"/>
  <c r="E136" i="24"/>
  <c r="E137" i="24"/>
  <c r="E141" i="24"/>
  <c r="E142" i="24"/>
  <c r="E143" i="24"/>
  <c r="E144" i="24"/>
  <c r="E145" i="24"/>
  <c r="E146" i="24"/>
  <c r="E147" i="24"/>
  <c r="E148" i="24"/>
  <c r="E149" i="24"/>
  <c r="E150" i="24"/>
  <c r="E51" i="24"/>
  <c r="AJ51" i="24" s="1"/>
  <c r="E52" i="24"/>
  <c r="AJ52" i="24" s="1"/>
  <c r="E55" i="24"/>
  <c r="AJ55" i="24" s="1"/>
  <c r="E59" i="24"/>
  <c r="AJ59" i="24" s="1"/>
  <c r="E49" i="24"/>
  <c r="AJ49" i="24" s="1"/>
  <c r="E43" i="24"/>
  <c r="AJ43" i="24" s="1"/>
  <c r="E45" i="24"/>
  <c r="AJ45" i="24" s="1"/>
  <c r="E46" i="24"/>
  <c r="AJ46" i="24" s="1"/>
  <c r="E42" i="24"/>
  <c r="AJ42" i="24" s="1"/>
  <c r="AK8" i="6"/>
  <c r="AK16" i="6" s="1"/>
  <c r="E140" i="24" s="1"/>
  <c r="G154" i="2"/>
  <c r="G155" i="2" s="1"/>
  <c r="E57" i="24" l="1"/>
  <c r="AJ57" i="24" s="1"/>
  <c r="E50" i="24"/>
  <c r="AJ50" i="24" s="1"/>
  <c r="E56" i="24"/>
  <c r="AJ56" i="24" s="1"/>
  <c r="E47" i="24"/>
  <c r="AJ47" i="24" s="1"/>
  <c r="E54" i="24"/>
  <c r="AJ54" i="24" s="1"/>
  <c r="E53" i="24"/>
  <c r="AJ53" i="24" s="1"/>
  <c r="E44" i="24"/>
  <c r="AJ44" i="24" s="1"/>
  <c r="E58" i="24"/>
  <c r="AJ58" i="24" s="1"/>
  <c r="AH56" i="21"/>
  <c r="BI53" i="21"/>
  <c r="BI28" i="21"/>
  <c r="AH13" i="21"/>
  <c r="BI10" i="21"/>
  <c r="AH9" i="21"/>
  <c r="BI8" i="21"/>
  <c r="AK34" i="15"/>
  <c r="AK5" i="15"/>
  <c r="G149" i="2"/>
  <c r="G150" i="2" s="1"/>
  <c r="B148" i="2"/>
  <c r="G143" i="2"/>
  <c r="G144" i="2" s="1"/>
  <c r="G145" i="2" s="1"/>
  <c r="B143" i="2"/>
  <c r="G138" i="2"/>
  <c r="G139" i="2" s="1"/>
  <c r="G140" i="2" s="1"/>
  <c r="B137" i="2"/>
  <c r="B112" i="2"/>
  <c r="G106" i="2"/>
  <c r="G107" i="2" s="1"/>
  <c r="G108" i="2" s="1"/>
  <c r="G109" i="2" s="1"/>
  <c r="G110" i="2" s="1"/>
  <c r="B105" i="2"/>
  <c r="B81" i="2"/>
  <c r="G77" i="2"/>
  <c r="G78" i="2" s="1"/>
  <c r="B76" i="2"/>
  <c r="G72" i="2"/>
  <c r="G73" i="2" s="1"/>
  <c r="B71" i="2"/>
  <c r="G66" i="2"/>
  <c r="G67" i="2" s="1"/>
  <c r="G68" i="2" s="1"/>
  <c r="B65" i="2"/>
  <c r="G60" i="2"/>
  <c r="G61" i="2" s="1"/>
  <c r="G62" i="2" s="1"/>
  <c r="B59" i="2"/>
  <c r="G55" i="2"/>
  <c r="G56" i="2" s="1"/>
  <c r="B54" i="2"/>
  <c r="G50" i="2"/>
  <c r="G51" i="2" s="1"/>
  <c r="B49" i="2"/>
  <c r="G45" i="2"/>
  <c r="G46" i="2" s="1"/>
  <c r="B44" i="2"/>
  <c r="B41" i="2"/>
  <c r="G40" i="2"/>
  <c r="B40" i="2"/>
  <c r="B39" i="2"/>
  <c r="G27" i="2"/>
  <c r="G28" i="2" s="1"/>
  <c r="G29" i="2" s="1"/>
  <c r="G30" i="2" s="1"/>
  <c r="G31" i="2" s="1"/>
  <c r="G32" i="2" s="1"/>
  <c r="G33" i="2" s="1"/>
  <c r="G34" i="2" s="1"/>
  <c r="G35" i="2" s="1"/>
  <c r="G36" i="2" s="1"/>
  <c r="B26" i="2"/>
  <c r="B7" i="2"/>
  <c r="L24" i="6"/>
  <c r="AK47" i="13"/>
  <c r="AK8" i="15"/>
  <c r="E11" i="24" s="1"/>
  <c r="E70" i="24" l="1"/>
  <c r="AJ70" i="24" s="1"/>
  <c r="E71" i="24"/>
  <c r="AJ71" i="24" s="1"/>
  <c r="E14" i="24"/>
  <c r="E23" i="24"/>
  <c r="E67" i="24"/>
  <c r="AJ67" i="24" s="1"/>
  <c r="E68" i="24"/>
  <c r="AJ68" i="24" s="1"/>
  <c r="E69" i="24"/>
  <c r="AJ69" i="24" s="1"/>
  <c r="H2" i="15"/>
  <c r="G2" i="24" s="1"/>
  <c r="H2" i="11" l="1"/>
  <c r="H2" i="7"/>
  <c r="H2" i="13"/>
  <c r="M2" i="6"/>
  <c r="H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F8" authorId="0" shapeId="0" xr:uid="{CF87E70F-6FAE-417C-B6A1-23CB4D8A670A}">
      <text>
        <r>
          <rPr>
            <b/>
            <sz val="10"/>
            <color indexed="81"/>
            <rFont val="Calibri"/>
            <family val="2"/>
            <scheme val="minor"/>
          </rPr>
          <t xml:space="preserve">Toelichting
</t>
        </r>
        <r>
          <rPr>
            <sz val="10"/>
            <color indexed="81"/>
            <rFont val="Calibri"/>
            <family val="2"/>
            <scheme val="minor"/>
          </rPr>
          <t>Het vergunningnummer van een accountantsorganisatie start met 13 en bestaat in totaal uit 8 cijfers.</t>
        </r>
      </text>
    </comment>
    <comment ref="F10" authorId="0" shapeId="0" xr:uid="{2724655F-41CE-48EF-A717-AD2AEEA1A249}">
      <text>
        <r>
          <rPr>
            <b/>
            <sz val="9"/>
            <color indexed="81"/>
            <rFont val="Tahoma"/>
            <family val="2"/>
          </rPr>
          <t>Toelichting</t>
        </r>
        <r>
          <rPr>
            <sz val="9"/>
            <color indexed="81"/>
            <rFont val="Tahoma"/>
            <family val="2"/>
          </rPr>
          <t xml:space="preserve">
Als het kvk-nummer met 0 begint hoeft u het cijfer nul niet in te vullen. Het kvk-nummer in de cel heeft dan 7 cijfers. Als de entiteit niet geregistreerd is bij de KvK, vul dan '99999999' in.
Als het kvk-nummer met 0 begint hoeft u het cijfer nul niet in te vullen. Het kvk-nummer in de cel heeft dan 7 cijfers. Als de entiteit niet geregistreerd is bij de KvK, vul dan '99999999' in.</t>
        </r>
      </text>
    </comment>
    <comment ref="F11" authorId="0" shapeId="0" xr:uid="{1FD4F913-3E80-4ED4-8361-63E387519C29}">
      <text>
        <r>
          <rPr>
            <b/>
            <sz val="10"/>
            <color indexed="81"/>
            <rFont val="Calibri"/>
            <family val="2"/>
            <scheme val="minor"/>
          </rPr>
          <t xml:space="preserve">Toelichting
</t>
        </r>
        <r>
          <rPr>
            <sz val="10"/>
            <color indexed="81"/>
            <rFont val="Calibri"/>
            <family val="2"/>
            <scheme val="minor"/>
          </rPr>
          <t>Zie bijlage bij artikel 1, eerste lid, onderdeel p, Wta. Kies het antwoord dat het meest van toepassing is.</t>
        </r>
      </text>
    </comment>
    <comment ref="F14" authorId="0" shapeId="0" xr:uid="{E1A28C53-3CE7-4C2D-A63D-26BA465CED11}">
      <text>
        <r>
          <rPr>
            <b/>
            <sz val="10"/>
            <color indexed="81"/>
            <rFont val="Calibri"/>
            <family val="2"/>
            <scheme val="minor"/>
          </rPr>
          <t>Toelichting</t>
        </r>
        <r>
          <rPr>
            <sz val="10"/>
            <color indexed="81"/>
            <rFont val="Calibri"/>
            <family val="2"/>
            <scheme val="minor"/>
          </rPr>
          <t xml:space="preserve">
Aanvullende omschrijving bijlage bij artikel 1, eerste lid, onderdeel p, Wta.: </t>
        </r>
        <r>
          <rPr>
            <i/>
            <sz val="10"/>
            <color indexed="81"/>
            <rFont val="Calibri"/>
            <family val="2"/>
            <scheme val="minor"/>
          </rPr>
          <t>'[...] Voor zover het de controle betreft van de financiële verantwoordingen van het Centraal bureau voor de statistiek, het college voor de post- en telecommunicatiemarkt, het College voor de toelating van gewasbeschermingsmiddelen en biociden, het Commissariaat voor de Media, de Dienst voor het kadaster en de openbare registers, de Dienst Wegverkeer, de Kamer van Koophandel, de Koninklijke Bibliotheek, de Koninklijke Nederlandse Akademie van Wetenschappen, het Landelijk Bureau Inning Onderhoudsbijdragen, de Nederlandse organisatie voor wetenschappelijk onderzoek de Nederlandse Zorgautoriteit, de NVNL, de organisatie ZorgOnderzoek Nederland, de Waarderingskamer en het Zorginstituut Nederland.'</t>
        </r>
      </text>
    </comment>
    <comment ref="F29" authorId="0" shapeId="0" xr:uid="{9E75A03B-A685-4800-B164-56261D0F34D9}">
      <text>
        <r>
          <rPr>
            <b/>
            <sz val="10"/>
            <color indexed="81"/>
            <rFont val="Calibri"/>
            <family val="2"/>
            <scheme val="minor"/>
          </rPr>
          <t xml:space="preserve">Toelichting
</t>
        </r>
        <r>
          <rPr>
            <sz val="10"/>
            <color indexed="81"/>
            <rFont val="Calibri"/>
            <family val="2"/>
            <scheme val="minor"/>
          </rPr>
          <t>Bijvoorbeeld: Controle van de jaarrekening.</t>
        </r>
        <r>
          <rPr>
            <sz val="9"/>
            <color indexed="81"/>
            <rFont val="Tahoma"/>
            <family val="2"/>
          </rPr>
          <t xml:space="preserve">
</t>
        </r>
      </text>
    </comment>
    <comment ref="F31" authorId="0" shapeId="0" xr:uid="{6B0BF787-3CB2-4C55-A71B-A76CB40B4495}">
      <text>
        <r>
          <rPr>
            <b/>
            <sz val="10"/>
            <color indexed="81"/>
            <rFont val="Calibri"/>
            <family val="2"/>
            <scheme val="minor"/>
          </rPr>
          <t xml:space="preserve">Toelichting
</t>
        </r>
        <r>
          <rPr>
            <sz val="10"/>
            <color indexed="81"/>
            <rFont val="Calibri"/>
            <family val="2"/>
            <scheme val="minor"/>
          </rPr>
          <t>Zoals bedoeld in Standaard 600.9a en artikel 2:24b BW.</t>
        </r>
      </text>
    </comment>
    <comment ref="F32" authorId="0" shapeId="0" xr:uid="{5E1487C8-0462-4518-BA33-47432C1B5156}">
      <text>
        <r>
          <rPr>
            <b/>
            <sz val="10"/>
            <color indexed="81"/>
            <rFont val="Calibri"/>
            <family val="2"/>
            <scheme val="minor"/>
          </rPr>
          <t xml:space="preserve">Toelichting
</t>
        </r>
        <r>
          <rPr>
            <sz val="10"/>
            <color indexed="81"/>
            <rFont val="Calibri"/>
            <family val="2"/>
            <scheme val="minor"/>
          </rPr>
          <t>Het hoofd van een groep stelt een geconsolideerde jaarrekening op (artikel 2:406 lid 1 BW).</t>
        </r>
      </text>
    </comment>
    <comment ref="F35" authorId="0" shapeId="0" xr:uid="{2536F136-A324-4467-BF46-C386E3602D76}">
      <text>
        <r>
          <rPr>
            <b/>
            <sz val="10"/>
            <color indexed="81"/>
            <rFont val="Calibri"/>
            <family val="2"/>
            <scheme val="minor"/>
          </rPr>
          <t xml:space="preserve">Toelichting
</t>
        </r>
        <r>
          <rPr>
            <sz val="10"/>
            <color indexed="81"/>
            <rFont val="Calibri"/>
            <family val="2"/>
            <scheme val="minor"/>
          </rPr>
          <t xml:space="preserve">De gegevens van het groepshoofd (w.o. het KvK-nummer) helpen de AFM om data over wettelijke controles van Nederlandse groepsonderdelen aan elkaar te koppelen. </t>
        </r>
      </text>
    </comment>
    <comment ref="F38" authorId="0" shapeId="0" xr:uid="{D6236045-458C-4A5E-855D-DD2B9015DC6C}">
      <text>
        <r>
          <rPr>
            <b/>
            <sz val="10"/>
            <color indexed="81"/>
            <rFont val="Calibri"/>
            <family val="2"/>
            <scheme val="minor"/>
          </rPr>
          <t xml:space="preserve">Toelichting
</t>
        </r>
        <r>
          <rPr>
            <sz val="10"/>
            <color indexed="81"/>
            <rFont val="Calibri"/>
            <family val="2"/>
            <scheme val="minor"/>
          </rPr>
          <t>Met de accountantsorganisatie wordt hier de AFM vergunninghouder bedoeld.</t>
        </r>
      </text>
    </comment>
    <comment ref="F44" authorId="0" shapeId="0" xr:uid="{43C859FB-62B8-4B86-867B-716F960DA294}">
      <text>
        <r>
          <rPr>
            <b/>
            <sz val="10"/>
            <color indexed="81"/>
            <rFont val="Calibri"/>
            <family val="2"/>
            <scheme val="minor"/>
          </rPr>
          <t xml:space="preserve">Toelichting
</t>
        </r>
        <r>
          <rPr>
            <sz val="10"/>
            <color indexed="81"/>
            <rFont val="Calibri"/>
            <family val="2"/>
            <scheme val="minor"/>
          </rPr>
          <t>Zoals bedoeld in Standaard 510 Initiële controleopdracht. Ook indien sprake is van een entiteit die voor het eerst controleplichtig is, wordt deze vraag beantwoord met "Ja".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F8" authorId="0" shapeId="0" xr:uid="{E993E30E-CE65-4C02-B7A9-6BE2C6FAC32E}">
      <text>
        <r>
          <rPr>
            <b/>
            <sz val="10"/>
            <color indexed="81"/>
            <rFont val="Calibri"/>
            <family val="2"/>
            <scheme val="minor"/>
          </rPr>
          <t xml:space="preserve">Toelichting
</t>
        </r>
        <r>
          <rPr>
            <sz val="10"/>
            <color indexed="81"/>
            <rFont val="Calibri"/>
            <family val="2"/>
            <scheme val="minor"/>
          </rPr>
          <t>In de praktijk worden verschillende risicoclassificaties gehanteerd. Risiclassificaties die lager dan of gelijk zijn aan een normaal risico worden als "normaal" aangemerkt. Risicoclassificaties die groter zijn dan een normaal risico worden als "verhoogd" aangemerkt. Het gaat de AFM in dit geval om risicoclassificaties op het moment van aftekenen van de controleverklaring.</t>
        </r>
        <r>
          <rPr>
            <sz val="9"/>
            <color indexed="81"/>
            <rFont val="Tahoma"/>
            <family val="2"/>
          </rPr>
          <t xml:space="preserve">
</t>
        </r>
      </text>
    </comment>
    <comment ref="F12" authorId="0" shapeId="0" xr:uid="{84A799D8-1F92-4A63-AFB0-B14C448DAA0C}">
      <text>
        <r>
          <rPr>
            <b/>
            <sz val="10"/>
            <color indexed="81"/>
            <rFont val="Calibri"/>
            <family val="2"/>
            <scheme val="minor"/>
          </rPr>
          <t xml:space="preserve">Toelichting
</t>
        </r>
        <r>
          <rPr>
            <sz val="10"/>
            <color indexed="81"/>
            <rFont val="Calibri"/>
            <family val="2"/>
            <scheme val="minor"/>
          </rPr>
          <t>Zoals bedoeld in Standaard 600.9c en 600.9k.</t>
        </r>
      </text>
    </comment>
    <comment ref="F14" authorId="0" shapeId="0" xr:uid="{A6C2C616-2011-409E-872C-EDFC4475D7D2}">
      <text>
        <r>
          <rPr>
            <b/>
            <sz val="10"/>
            <color indexed="81"/>
            <rFont val="Calibri"/>
            <family val="2"/>
            <scheme val="minor"/>
          </rPr>
          <t xml:space="preserve">Toelichting
</t>
        </r>
        <r>
          <rPr>
            <sz val="10"/>
            <color indexed="81"/>
            <rFont val="Calibri"/>
            <family val="2"/>
            <scheme val="minor"/>
          </rPr>
          <t>Zoals bedoeld in COS 600.41 (2024).</t>
        </r>
      </text>
    </comment>
    <comment ref="G15" authorId="0" shapeId="0" xr:uid="{8E711123-B61C-4B2E-929B-D08136897BB8}">
      <text>
        <r>
          <rPr>
            <b/>
            <sz val="10"/>
            <color indexed="81"/>
            <rFont val="Calibri"/>
            <family val="2"/>
            <scheme val="minor"/>
          </rPr>
          <t>Voorbeelden</t>
        </r>
        <r>
          <rPr>
            <sz val="10"/>
            <color indexed="81"/>
            <rFont val="Calibri"/>
            <family val="2"/>
            <scheme val="minor"/>
          </rPr>
          <t xml:space="preserve">
</t>
        </r>
        <r>
          <rPr>
            <u/>
            <sz val="10"/>
            <color indexed="81"/>
            <rFont val="Calibri"/>
            <family val="2"/>
            <scheme val="minor"/>
          </rPr>
          <t>Geen / beperkt</t>
        </r>
        <r>
          <rPr>
            <sz val="10"/>
            <color indexed="81"/>
            <rFont val="Calibri"/>
            <family val="2"/>
            <scheme val="minor"/>
          </rPr>
          <t xml:space="preserve">: er is geen belangrijke prijs-/budgetdruk vanuit de controlecliënt, er worden bijvoorbeeld geen afboekingen verwacht
</t>
        </r>
        <r>
          <rPr>
            <u/>
            <sz val="10"/>
            <color indexed="81"/>
            <rFont val="Calibri"/>
            <family val="2"/>
            <scheme val="minor"/>
          </rPr>
          <t>Gemiddeld</t>
        </r>
        <r>
          <rPr>
            <sz val="10"/>
            <color indexed="81"/>
            <rFont val="Calibri"/>
            <family val="2"/>
            <scheme val="minor"/>
          </rPr>
          <t xml:space="preserve">: er is een kritische discussie over de prijs en het budget met de controlecliënt, maar bijvoorbeeld omvangrijke afboekingen worden niet verwacht of hebben niet plaatsgevonden
</t>
        </r>
        <r>
          <rPr>
            <u/>
            <sz val="10"/>
            <color indexed="81"/>
            <rFont val="Calibri"/>
            <family val="2"/>
            <scheme val="minor"/>
          </rPr>
          <t>Verhoogd</t>
        </r>
        <r>
          <rPr>
            <sz val="10"/>
            <color indexed="81"/>
            <rFont val="Calibri"/>
            <family val="2"/>
            <scheme val="minor"/>
          </rPr>
          <t>: er is sprake van grote prijs-/budget druk, er zijn bijvoorbeeld omvangrijke afboekingen waarschijnlijk of hebben al plaatsgevonden.</t>
        </r>
      </text>
    </comment>
    <comment ref="G16" authorId="0" shapeId="0" xr:uid="{D1FF6944-F10B-4921-8ABB-94A526497F4C}">
      <text>
        <r>
          <rPr>
            <b/>
            <sz val="10"/>
            <color indexed="81"/>
            <rFont val="Calibri"/>
            <family val="2"/>
            <scheme val="minor"/>
          </rPr>
          <t>Voorbeelden</t>
        </r>
        <r>
          <rPr>
            <sz val="10"/>
            <color indexed="81"/>
            <rFont val="Calibri"/>
            <family val="2"/>
            <scheme val="minor"/>
          </rPr>
          <t xml:space="preserve">
</t>
        </r>
        <r>
          <rPr>
            <u/>
            <sz val="10"/>
            <color indexed="81"/>
            <rFont val="Calibri"/>
            <family val="2"/>
            <scheme val="minor"/>
          </rPr>
          <t>Laag/geen</t>
        </r>
        <r>
          <rPr>
            <sz val="10"/>
            <color indexed="81"/>
            <rFont val="Calibri"/>
            <family val="2"/>
            <scheme val="minor"/>
          </rPr>
          <t xml:space="preserve">: de cliënt hecht geen belang aan de wettelijke controle doordat de controle uitsluitend plaatsvindt om aan de wettelijke verplichtingen te voldoen.
</t>
        </r>
        <r>
          <rPr>
            <u/>
            <sz val="10"/>
            <color indexed="81"/>
            <rFont val="Calibri"/>
            <family val="2"/>
            <scheme val="minor"/>
          </rPr>
          <t>Normaal</t>
        </r>
        <r>
          <rPr>
            <sz val="10"/>
            <color indexed="81"/>
            <rFont val="Calibri"/>
            <family val="2"/>
            <scheme val="minor"/>
          </rPr>
          <t xml:space="preserve">: De cliënt ziet het belang van de wettelijke controle als meer dan alleen het voldoen van wettelijke verplichtingen. 
</t>
        </r>
        <r>
          <rPr>
            <u/>
            <sz val="10"/>
            <color indexed="81"/>
            <rFont val="Calibri"/>
            <family val="2"/>
            <scheme val="minor"/>
          </rPr>
          <t>Verhoogd</t>
        </r>
        <r>
          <rPr>
            <sz val="10"/>
            <color indexed="81"/>
            <rFont val="Calibri"/>
            <family val="2"/>
            <scheme val="minor"/>
          </rPr>
          <t>: de cliënt hecht veel belang aan de wettelijke controle en beschouwt de accountant in hoge mate als iemand die hem of haar scherp houdt. Aan elke bevinding van de accountant wordt serieus op relatief korte termijn opvolging gegeven.</t>
        </r>
      </text>
    </comment>
    <comment ref="G19" authorId="0" shapeId="0" xr:uid="{5F0459B7-F72D-46CB-9B07-9368597DB227}">
      <text>
        <r>
          <rPr>
            <b/>
            <sz val="10"/>
            <color indexed="81"/>
            <rFont val="Calibri"/>
            <family val="2"/>
            <scheme val="minor"/>
          </rPr>
          <t xml:space="preserve">Voorbeelden
</t>
        </r>
        <r>
          <rPr>
            <u/>
            <sz val="10"/>
            <color indexed="81"/>
            <rFont val="Calibri"/>
            <family val="2"/>
            <scheme val="minor"/>
          </rPr>
          <t>Generieke kennis is voldoende</t>
        </r>
        <r>
          <rPr>
            <sz val="10"/>
            <color indexed="81"/>
            <rFont val="Calibri"/>
            <family val="2"/>
            <scheme val="minor"/>
          </rPr>
          <t xml:space="preserve">: de controle van een (eenvoudige) handelsonderneming.
</t>
        </r>
        <r>
          <rPr>
            <u/>
            <sz val="10"/>
            <color indexed="81"/>
            <rFont val="Calibri"/>
            <family val="2"/>
            <scheme val="minor"/>
          </rPr>
          <t>Sectorkennis is nodig</t>
        </r>
        <r>
          <rPr>
            <sz val="10"/>
            <color indexed="81"/>
            <rFont val="Calibri"/>
            <family val="2"/>
            <scheme val="minor"/>
          </rPr>
          <t xml:space="preserve">: de controle van een bouwonderneming of een energieleverancier.
</t>
        </r>
        <r>
          <rPr>
            <u/>
            <sz val="10"/>
            <color indexed="81"/>
            <rFont val="Calibri"/>
            <family val="2"/>
            <scheme val="minor"/>
          </rPr>
          <t>Vergaande sectorkennis is noodzakelijk</t>
        </r>
        <r>
          <rPr>
            <sz val="10"/>
            <color indexed="81"/>
            <rFont val="Calibri"/>
            <family val="2"/>
            <scheme val="minor"/>
          </rPr>
          <t>: de controle van (complexe) financiële instellingen of bepaalde instellingen in de publieke sector zoals woningcorporaties, gemeentes, zorginstellingen etc.</t>
        </r>
      </text>
    </comment>
    <comment ref="F20" authorId="0" shapeId="0" xr:uid="{4646D544-5D58-4DE5-92DE-2B0922FC261D}">
      <text>
        <r>
          <rPr>
            <b/>
            <sz val="10"/>
            <color indexed="81"/>
            <rFont val="Calibri"/>
            <family val="2"/>
            <scheme val="minor"/>
          </rPr>
          <t>Toelichting</t>
        </r>
        <r>
          <rPr>
            <sz val="10"/>
            <color indexed="81"/>
            <rFont val="Calibri"/>
            <family val="2"/>
            <scheme val="minor"/>
          </rPr>
          <t xml:space="preserve">
Het gaat hierbij om de inherente uitdagingen die een dergelijke opdracht met zich meebrengt. Deze inschatting van de inherente uitdagingen wordt bijvoorbeeld gemaakt op het moment dat een dergelijke controlecliënt zich bij de accountantsorganisatie zou melden voor een offertetraject. Deze inschatting dient gemaakt te worden zonder rekening te houden met maatregelen die (later) genomen zijn om de uitdagingen te addresseren. </t>
        </r>
        <r>
          <rPr>
            <sz val="9"/>
            <color indexed="81"/>
            <rFont val="Tahoma"/>
            <family val="2"/>
          </rPr>
          <t xml:space="preserve">
</t>
        </r>
      </text>
    </comment>
    <comment ref="G20" authorId="0" shapeId="0" xr:uid="{2A66370C-B42B-493B-9FA7-66A479A5BB01}">
      <text>
        <r>
          <rPr>
            <b/>
            <sz val="10"/>
            <color indexed="81"/>
            <rFont val="Calibri"/>
            <family val="2"/>
            <scheme val="minor"/>
          </rPr>
          <t xml:space="preserve">Voorbeelden
</t>
        </r>
        <r>
          <rPr>
            <u/>
            <sz val="10"/>
            <color indexed="81"/>
            <rFont val="Calibri"/>
            <family val="2"/>
            <scheme val="minor"/>
          </rPr>
          <t>Laag</t>
        </r>
        <r>
          <rPr>
            <sz val="10"/>
            <color indexed="81"/>
            <rFont val="Calibri"/>
            <family val="2"/>
            <scheme val="minor"/>
          </rPr>
          <t xml:space="preserve">: de benodigde deskundigheid en capaciteit is bij de accountantsorganisatie ruim voldoende beschikbaar om een opdrachtteam te kunnen samenstellen om deze wettelijke controle te verrichten.
</t>
        </r>
        <r>
          <rPr>
            <u/>
            <sz val="10"/>
            <color indexed="81"/>
            <rFont val="Calibri"/>
            <family val="2"/>
            <scheme val="minor"/>
          </rPr>
          <t>Beperkt</t>
        </r>
        <r>
          <rPr>
            <sz val="10"/>
            <color indexed="81"/>
            <rFont val="Calibri"/>
            <family val="2"/>
            <scheme val="minor"/>
          </rPr>
          <t xml:space="preserve">: de benodigde deskundigheid en capaciteit is bij de accountantsorganisatie beschikbaar om een opdrachtteam te kunnen samenstellen om deze wettelijke controle te verrichten. Het vereist beperkte aanpassingen in de planning van de bemensing van enkele opdrachtteams van de accountantsorganisatie
</t>
        </r>
        <r>
          <rPr>
            <u/>
            <sz val="10"/>
            <color indexed="81"/>
            <rFont val="Calibri"/>
            <family val="2"/>
            <scheme val="minor"/>
          </rPr>
          <t>Normaal:</t>
        </r>
        <r>
          <rPr>
            <sz val="10"/>
            <color indexed="81"/>
            <rFont val="Calibri"/>
            <family val="2"/>
            <scheme val="minor"/>
          </rPr>
          <t xml:space="preserve"> de benodigde deskundigheid en capaciteit is bij de accountantsorganisatie beschikbaar om een opdrachtteam te kunnen samenstellen om deze wettelijke controle te verrichten. Het vereist echter wel aanpassingen in de planning van de bemensing van meerdere opdrachtteams van de accountantsorganistie.
</t>
        </r>
        <r>
          <rPr>
            <u/>
            <sz val="10"/>
            <color indexed="81"/>
            <rFont val="Calibri"/>
            <family val="2"/>
            <scheme val="minor"/>
          </rPr>
          <t>Verhoogd</t>
        </r>
        <r>
          <rPr>
            <sz val="10"/>
            <color indexed="81"/>
            <rFont val="Calibri"/>
            <family val="2"/>
            <scheme val="minor"/>
          </rPr>
          <t>: de benodigde deskundigheid en capaciteit is bij de accountantsorganisatie beperkt beschikbaar om een opdrachtteam te kunnen samenstellen om deze wettelijke controle te verrichten. Het aanvaarden of continueren van deze opdracht vereist één of meer van de volgende aanpassingen:
a) een uitbreiding of inhuren van controlemedewerkers.
b) het aantrekken of inhuren van medewerkers met een specifieke deskundigheid.
c) het niet continueren van andere wettelijke controles.</t>
        </r>
      </text>
    </comment>
    <comment ref="F21" authorId="0" shapeId="0" xr:uid="{B5ACB925-6498-4138-A721-107E91145A3E}">
      <text>
        <r>
          <rPr>
            <b/>
            <sz val="10"/>
            <color indexed="81"/>
            <rFont val="Calibri"/>
            <family val="2"/>
            <scheme val="minor"/>
          </rPr>
          <t>Toelichting</t>
        </r>
        <r>
          <rPr>
            <sz val="10"/>
            <color indexed="81"/>
            <rFont val="Calibri"/>
            <family val="2"/>
            <scheme val="minor"/>
          </rPr>
          <t xml:space="preserve">
Zoals bedoeld in Standaard 620.6a. 
Let op: een IT auditor wordt in dit kader en voor deze vragenlijst niet aangemerkt als een door de accountant ingeschakelde deskundige.</t>
        </r>
      </text>
    </comment>
    <comment ref="F30" authorId="0" shapeId="0" xr:uid="{C66A267B-0A91-4D36-B672-870540948034}">
      <text>
        <r>
          <rPr>
            <b/>
            <sz val="10"/>
            <color indexed="81"/>
            <rFont val="Calibri"/>
            <family val="2"/>
            <scheme val="minor"/>
          </rPr>
          <t xml:space="preserve">Toelichting
</t>
        </r>
        <r>
          <rPr>
            <sz val="10"/>
            <color indexed="81"/>
            <rFont val="Calibri"/>
            <family val="2"/>
            <scheme val="minor"/>
          </rPr>
          <t>Het gaat om omstandigheden die een bedreiging vormen voor de onafhankelijkheid (zoals bedoeld in Standaard 220.11). Dit kunnen zowel omstandigheden zijn vanuit de accountantsorganisatie of die betrekking hebben op de externe accountant en zijn/haar team. Het betreffen bedreigingen waarvoor het voorafgaand of tijdens de controle passend was een maatregel te treffen (Standaard 220.11c).
N.B. Ook indien zich een situatie voordoet als opgenomen in Art. 28 lid 2 ViO (assurance partner of senior teamlid meer dan 7 aaneengesloten jaren betrokken bij de controle van de cliënt) dan dient deze vraag met "ja" beantwoord te worden.</t>
        </r>
        <r>
          <rPr>
            <sz val="9"/>
            <color indexed="81"/>
            <rFont val="Tahoma"/>
            <family val="2"/>
          </rPr>
          <t xml:space="preserve">
</t>
        </r>
      </text>
    </comment>
    <comment ref="F31" authorId="0" shapeId="0" xr:uid="{73CBAEE6-B028-422E-9D11-B8ABFE59CCE9}">
      <text>
        <r>
          <rPr>
            <b/>
            <sz val="10"/>
            <color indexed="81"/>
            <rFont val="Calibri"/>
            <family val="2"/>
            <scheme val="minor"/>
          </rPr>
          <t xml:space="preserve">Toelichting
</t>
        </r>
        <r>
          <rPr>
            <sz val="10"/>
            <color indexed="81"/>
            <rFont val="Calibri"/>
            <family val="2"/>
            <scheme val="minor"/>
          </rPr>
          <t>Art. 19 en 20 ViO.</t>
        </r>
      </text>
    </comment>
    <comment ref="F32" authorId="0" shapeId="0" xr:uid="{1D8E5860-D6DD-4A9D-AD3C-6AE0A70A32C3}">
      <text>
        <r>
          <rPr>
            <b/>
            <sz val="10"/>
            <color indexed="81"/>
            <rFont val="Calibri"/>
            <family val="2"/>
            <scheme val="minor"/>
          </rPr>
          <t>Toelichting</t>
        </r>
        <r>
          <rPr>
            <sz val="10"/>
            <color indexed="81"/>
            <rFont val="Calibri"/>
            <family val="2"/>
            <scheme val="minor"/>
          </rPr>
          <t xml:space="preserve">
Toelichting Art. 28 ViO. Wij vragen u antwoord te geven op de vraag of er sprake is van langdurige betrokkenheid. Langdurige betrokkenheid hoeft niet in alle situaties een bedreiging voor de onafhankelijkheid te zijn.</t>
        </r>
      </text>
    </comment>
    <comment ref="F33" authorId="0" shapeId="0" xr:uid="{5AC7D100-979A-44C6-9AC9-92A3B34A829B}">
      <text>
        <r>
          <rPr>
            <b/>
            <sz val="10"/>
            <color indexed="81"/>
            <rFont val="Calibri"/>
            <family val="2"/>
            <scheme val="minor"/>
          </rPr>
          <t>Toelichting</t>
        </r>
        <r>
          <rPr>
            <sz val="10"/>
            <color indexed="81"/>
            <rFont val="Calibri"/>
            <family val="2"/>
            <scheme val="minor"/>
          </rPr>
          <t xml:space="preserve">
Art. 24, 25 en 25a ViO</t>
        </r>
        <r>
          <rPr>
            <sz val="9"/>
            <color indexed="81"/>
            <rFont val="Tahoma"/>
            <family val="2"/>
          </rPr>
          <t>.</t>
        </r>
      </text>
    </comment>
    <comment ref="F34" authorId="0" shapeId="0" xr:uid="{94267309-482E-415A-A838-839DFC22F741}">
      <text>
        <r>
          <rPr>
            <b/>
            <sz val="10"/>
            <color indexed="81"/>
            <rFont val="Calibri"/>
            <family val="2"/>
            <scheme val="minor"/>
          </rPr>
          <t xml:space="preserve">Toelichting
</t>
        </r>
        <r>
          <rPr>
            <sz val="10"/>
            <color indexed="81"/>
            <rFont val="Calibri"/>
            <family val="2"/>
            <scheme val="minor"/>
          </rPr>
          <t>Art. 26 ViO.</t>
        </r>
      </text>
    </comment>
    <comment ref="F35" authorId="0" shapeId="0" xr:uid="{29C402CC-D282-43E4-88CD-5463E8166847}">
      <text>
        <r>
          <rPr>
            <b/>
            <sz val="10"/>
            <color indexed="81"/>
            <rFont val="Calibri"/>
            <family val="2"/>
            <scheme val="minor"/>
          </rPr>
          <t xml:space="preserve">Toelichting
</t>
        </r>
        <r>
          <rPr>
            <sz val="10"/>
            <color indexed="81"/>
            <rFont val="Calibri"/>
            <family val="2"/>
            <scheme val="minor"/>
          </rPr>
          <t>Art 30 t/m 33 ViO.</t>
        </r>
      </text>
    </comment>
    <comment ref="F36" authorId="0" shapeId="0" xr:uid="{9BADC9C7-88F4-439F-8E85-66A0B6DFA2D8}">
      <text>
        <r>
          <rPr>
            <b/>
            <sz val="10"/>
            <color indexed="81"/>
            <rFont val="Calibri"/>
            <family val="2"/>
            <scheme val="minor"/>
          </rPr>
          <t xml:space="preserve">Toelichting
</t>
        </r>
        <r>
          <rPr>
            <sz val="10"/>
            <color indexed="81"/>
            <rFont val="Calibri"/>
            <family val="2"/>
            <scheme val="minor"/>
          </rPr>
          <t>Art. 34 ViO.</t>
        </r>
      </text>
    </comment>
    <comment ref="F37" authorId="0" shapeId="0" xr:uid="{2CA67DA9-B8D5-4273-8C59-8CBAC488897F}">
      <text>
        <r>
          <rPr>
            <b/>
            <sz val="10"/>
            <color indexed="81"/>
            <rFont val="Calibri"/>
            <family val="2"/>
            <scheme val="minor"/>
          </rPr>
          <t xml:space="preserve">Toelichting </t>
        </r>
        <r>
          <rPr>
            <sz val="10"/>
            <color indexed="81"/>
            <rFont val="Calibri"/>
            <family val="2"/>
            <scheme val="minor"/>
          </rPr>
          <t xml:space="preserve">
Art. 36 ViO.</t>
        </r>
      </text>
    </comment>
    <comment ref="F38" authorId="0" shapeId="0" xr:uid="{3971ECB2-7981-4FB3-9E6A-7E8AF67895C8}">
      <text>
        <r>
          <rPr>
            <b/>
            <sz val="10"/>
            <color indexed="81"/>
            <rFont val="Calibri"/>
            <family val="2"/>
            <scheme val="minor"/>
          </rPr>
          <t>Toelichting</t>
        </r>
        <r>
          <rPr>
            <sz val="10"/>
            <color indexed="81"/>
            <rFont val="Calibri"/>
            <family val="2"/>
            <scheme val="minor"/>
          </rPr>
          <t xml:space="preserve">
Art. 38 t/m 43 ViO.</t>
        </r>
      </text>
    </comment>
    <comment ref="F39" authorId="0" shapeId="0" xr:uid="{6C52548B-7177-4D28-81F1-E11EAABDE971}">
      <text>
        <r>
          <rPr>
            <b/>
            <sz val="10"/>
            <color indexed="81"/>
            <rFont val="Calibri"/>
            <family val="2"/>
            <scheme val="minor"/>
          </rPr>
          <t>Toelichting</t>
        </r>
        <r>
          <rPr>
            <sz val="10"/>
            <color indexed="81"/>
            <rFont val="Calibri"/>
            <family val="2"/>
            <scheme val="minor"/>
          </rPr>
          <t xml:space="preserve">
Art. 44 ViO.
</t>
        </r>
      </text>
    </comment>
    <comment ref="F40" authorId="0" shapeId="0" xr:uid="{BA90B611-A538-4C03-830F-29E9BE04164A}">
      <text>
        <r>
          <rPr>
            <b/>
            <sz val="10"/>
            <color indexed="81"/>
            <rFont val="Calibri"/>
            <family val="2"/>
            <scheme val="minor"/>
          </rPr>
          <t xml:space="preserve">Toelichting
</t>
        </r>
        <r>
          <rPr>
            <sz val="10"/>
            <color indexed="81"/>
            <rFont val="Calibri"/>
            <family val="2"/>
            <scheme val="minor"/>
          </rPr>
          <t>Art. 45 ViO.</t>
        </r>
        <r>
          <rPr>
            <sz val="9"/>
            <color indexed="81"/>
            <rFont val="Tahoma"/>
            <family val="2"/>
          </rPr>
          <t xml:space="preserve">
</t>
        </r>
      </text>
    </comment>
    <comment ref="F41" authorId="0" shapeId="0" xr:uid="{4C89E5D4-46BA-4D6A-8576-D74283FB8085}">
      <text>
        <r>
          <rPr>
            <b/>
            <sz val="9"/>
            <color indexed="81"/>
            <rFont val="Tahoma"/>
            <family val="2"/>
          </rPr>
          <t xml:space="preserve">Toelichting
</t>
        </r>
        <r>
          <rPr>
            <sz val="9"/>
            <color indexed="81"/>
            <rFont val="Tahoma"/>
            <family val="2"/>
          </rPr>
          <t>Indien "Anders, namelijk", beschrijf de omstandigheid beknopt.</t>
        </r>
      </text>
    </comment>
    <comment ref="F45" authorId="0" shapeId="0" xr:uid="{D9CCCAA0-C57C-4700-83B9-D70A5E7BCBD1}">
      <text>
        <r>
          <rPr>
            <b/>
            <sz val="10"/>
            <color indexed="81"/>
            <rFont val="Calibri"/>
            <family val="2"/>
            <scheme val="minor"/>
          </rPr>
          <t xml:space="preserve">Toelichting
</t>
        </r>
        <r>
          <rPr>
            <sz val="10"/>
            <color indexed="81"/>
            <rFont val="Calibri"/>
            <family val="2"/>
            <scheme val="minor"/>
          </rPr>
          <t>1. Per cliënt kan er sprake zijn van meerdere (typen) wettelijke controles. De wettelijke controles vanuit de Nederlandse regelgeving (artikel 1 Wta) worden allemaal individueel uitgevraagd. Deze vraag heeft uitsluitend betrekking op de vergoeding voor de onderhavige wettelijke controle.
2. Het gaat om de vergoeding voor diensten van de accountantseenheid of een ander onderdeel van het netwerk
3. Alle bedragen in dit formulier exclusief BTW
4. Bedragen mogen worden afgerond.
5. Exclusief andere werkzaamheden of dienstverlening, zoals samenstel werkzaamheden.</t>
        </r>
        <r>
          <rPr>
            <sz val="9"/>
            <color indexed="81"/>
            <rFont val="Tahoma"/>
            <family val="2"/>
          </rPr>
          <t xml:space="preserve">
</t>
        </r>
      </text>
    </comment>
    <comment ref="F46" authorId="0" shapeId="0" xr:uid="{6C65FDBA-83B6-4D3E-A048-998162C33D21}">
      <text>
        <r>
          <rPr>
            <b/>
            <sz val="10"/>
            <color indexed="81"/>
            <rFont val="Calibri"/>
            <family val="2"/>
            <scheme val="minor"/>
          </rPr>
          <t xml:space="preserve">Toelichting
</t>
        </r>
        <r>
          <rPr>
            <sz val="10"/>
            <color indexed="81"/>
            <rFont val="Calibri"/>
            <family val="2"/>
            <scheme val="minor"/>
          </rPr>
          <t>Dit kan het geval zijn wanneer de accountantsorganisatie niet de gehele groep controleert, maar één of meerdere onderdelen.</t>
        </r>
      </text>
    </comment>
    <comment ref="F47" authorId="0" shapeId="0" xr:uid="{1CED37E6-A69C-403C-85A6-64EB77FAE8F0}">
      <text>
        <r>
          <rPr>
            <b/>
            <sz val="10"/>
            <color indexed="81"/>
            <rFont val="Calibri"/>
            <family val="2"/>
            <scheme val="minor"/>
          </rPr>
          <t xml:space="preserve">Toelichting
</t>
        </r>
        <r>
          <rPr>
            <sz val="10"/>
            <color indexed="81"/>
            <rFont val="Calibri"/>
            <family val="2"/>
            <scheme val="minor"/>
          </rPr>
          <t>1. Per cliënt kan er sprake zijn van meerdere (typen) wettelijke controles. De wettelijke controles vanuit de Nederlandse regelgeving (artikel 1 Wta) worden allemaal individueel uitgevraagd. De volgende bedragen dienen bij deze vraag te worden opgeteld: 
a) de vergoeding voor de onderhavige wettelijke controle.
b) de vergoeding voor de andere wettelijke controles (artikel 1 Wta) in deze AFM uitvraag die vallen binnen de reikwijdte van "de entiteit en de aan haar verbonden derde".
c) de vergoeding voor de andere wettelijke controles in het buitenland die vallen binnen de reikwijdte van "de entiteit en de aan haar verbonden derde ".
2. Het gaat om de vergoeding voor wettelijke controle diensten van de accountantseenheid of een ander onderdeel van het netwerk.
3. Bedragen mogen worden afgerond.</t>
        </r>
      </text>
    </comment>
    <comment ref="F48" authorId="0" shapeId="0" xr:uid="{9CC0C25E-76F0-430E-9534-52F4BC2A5EF4}">
      <text>
        <r>
          <rPr>
            <b/>
            <sz val="10"/>
            <color indexed="81"/>
            <rFont val="Calibri"/>
            <family val="2"/>
            <scheme val="minor"/>
          </rPr>
          <t xml:space="preserve">Toelichting
</t>
        </r>
        <r>
          <rPr>
            <sz val="10"/>
            <color indexed="81"/>
            <rFont val="Calibri"/>
            <family val="2"/>
            <scheme val="minor"/>
          </rPr>
          <t>Hieronder worden de volgende werkzaamheden verstaan, uitgevoerd door de accountantsorganisatie en/of eventuele netwerkorganisaties:
1. Een separate Standaard 4410 opdracht.
2. Het opstellen van de jaarrekening als onderdeel van de assurance-opdracht (hieronder wordt ook verstaan: het genereren van de jaarrekening in een rapportgenerator op basis van een volledig door de verantwoordelijke entiteit uitgewerkte kolommenbalans).</t>
        </r>
      </text>
    </comment>
    <comment ref="F52" authorId="0" shapeId="0" xr:uid="{E7E46EAF-38E8-4F7C-988B-B8AB61087B34}">
      <text>
        <r>
          <rPr>
            <b/>
            <sz val="10"/>
            <color indexed="81"/>
            <rFont val="Calibri"/>
            <family val="2"/>
            <scheme val="minor"/>
          </rPr>
          <t xml:space="preserve">Toelichting
</t>
        </r>
        <r>
          <rPr>
            <sz val="10"/>
            <color indexed="81"/>
            <rFont val="Calibri"/>
            <family val="2"/>
            <scheme val="minor"/>
          </rPr>
          <t xml:space="preserve">In dit kader worden specifieke maatregelen binnen het stelsel van kwaliteitsbeheersing bedoeld. Consultatie wordt separaat uitgevraagd en hoeft hier niet ingevuld te worden. Eventuele getroffen waarborgen als maatregel in verband met een bedreiging in de onafhankelijkheid, vallen hier ook onder. </t>
        </r>
        <r>
          <rPr>
            <sz val="9"/>
            <color indexed="81"/>
            <rFont val="Tahoma"/>
            <family val="2"/>
          </rPr>
          <t xml:space="preserve">
</t>
        </r>
      </text>
    </comment>
    <comment ref="F53" authorId="0" shapeId="0" xr:uid="{C132F33C-8FD4-429C-81DB-C214FC537DBE}">
      <text>
        <r>
          <rPr>
            <b/>
            <sz val="10"/>
            <color indexed="81"/>
            <rFont val="Calibri"/>
            <family val="2"/>
            <scheme val="minor"/>
          </rPr>
          <t>Toelichting</t>
        </r>
        <r>
          <rPr>
            <sz val="10"/>
            <color indexed="81"/>
            <rFont val="Calibri"/>
            <family val="2"/>
            <scheme val="minor"/>
          </rPr>
          <t xml:space="preserve">
Standaard 220.7c</t>
        </r>
      </text>
    </comment>
    <comment ref="F55" authorId="0" shapeId="0" xr:uid="{1683C996-B363-4E56-BB0E-1C05FA71A4DE}">
      <text>
        <r>
          <rPr>
            <b/>
            <sz val="10"/>
            <color indexed="81"/>
            <rFont val="Calibri"/>
            <family val="2"/>
            <scheme val="minor"/>
          </rPr>
          <t>Toelichting
E</t>
        </r>
        <r>
          <rPr>
            <sz val="10"/>
            <color indexed="81"/>
            <rFont val="Calibri"/>
            <family val="2"/>
            <scheme val="minor"/>
          </rPr>
          <t>en tussentijdse review van het controledossier voor afgifte van de controleverklaring, met een coachend karakter. Dit vaak gericht op specifieke thema’s, en niet op de hele controle (invulling kan verschillen per organisatie).</t>
        </r>
        <r>
          <rPr>
            <sz val="9"/>
            <color indexed="81"/>
            <rFont val="Tahoma"/>
            <family val="2"/>
          </rPr>
          <t xml:space="preserve">
</t>
        </r>
      </text>
    </comment>
    <comment ref="F58" authorId="0" shapeId="0" xr:uid="{060925EE-C2F1-4B3C-B6C7-98D3B08A8908}">
      <text>
        <r>
          <rPr>
            <b/>
            <sz val="10"/>
            <color indexed="81"/>
            <rFont val="Calibri"/>
            <family val="2"/>
            <scheme val="minor"/>
          </rPr>
          <t xml:space="preserve">Toelichting
</t>
        </r>
        <r>
          <rPr>
            <sz val="10"/>
            <color indexed="81"/>
            <rFont val="Calibri"/>
            <family val="2"/>
            <scheme val="minor"/>
          </rPr>
          <t>Indien "Anders" is gekozen, graag toelichten. Bijvoorbeeld een themaonderzoek gedurende de controle of een ondersteuning vanuit de organisatie op de Risk and Planning discussion met het controleteam.</t>
        </r>
        <r>
          <rPr>
            <sz val="9"/>
            <color indexed="81"/>
            <rFont val="Tahoma"/>
            <family val="2"/>
          </rPr>
          <t xml:space="preserve">
</t>
        </r>
      </text>
    </comment>
    <comment ref="F60" authorId="0" shapeId="0" xr:uid="{F6A4ADB6-939F-41E9-B972-F16BB7FA027B}">
      <text>
        <r>
          <rPr>
            <b/>
            <sz val="10"/>
            <color indexed="81"/>
            <rFont val="Calibri"/>
            <family val="2"/>
            <scheme val="minor"/>
          </rPr>
          <t>Toelichting</t>
        </r>
        <r>
          <rPr>
            <sz val="10"/>
            <color indexed="81"/>
            <rFont val="Calibri"/>
            <family val="2"/>
            <scheme val="minor"/>
          </rPr>
          <t xml:space="preserve">
Een regelmatig gehanteerde indeling van de eindoordelen is: Voldoende, Voldoende met aanbevelingen en Onvoldoende
Het kan zijn dat accountantsorganisaties andere kwalificaties gebruiken voor hun interne kwaliteitsonderzoeken. Indien dit het geval is wordt gevraagd om de best passende kwalificatie (voldoende, voldoende met aanbevelingen of onvoldoende) te geven.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F8" authorId="0" shapeId="0" xr:uid="{BDC44CB0-4EE3-4514-816E-B257F55DED1B}">
      <text>
        <r>
          <rPr>
            <b/>
            <sz val="10"/>
            <color indexed="81"/>
            <rFont val="Calibri"/>
            <family val="2"/>
            <scheme val="minor"/>
          </rPr>
          <t xml:space="preserve">Toelichting
</t>
        </r>
        <r>
          <rPr>
            <sz val="10"/>
            <color indexed="81"/>
            <rFont val="Calibri"/>
            <family val="2"/>
            <scheme val="minor"/>
          </rPr>
          <t>Maak een keuze uit de beschikbare categorieën. De in omzet grootste activiteit wordt gezien als de belangrijkste. De indeling is gebaseerd op de standaard bedrijfsindeling van de KvK.</t>
        </r>
      </text>
    </comment>
    <comment ref="F9" authorId="0" shapeId="0" xr:uid="{26831DD3-E368-467A-9E66-B549175F7503}">
      <text>
        <r>
          <rPr>
            <b/>
            <sz val="10"/>
            <color indexed="81"/>
            <rFont val="Calibri"/>
            <family val="2"/>
            <scheme val="minor"/>
          </rPr>
          <t>Toelichting</t>
        </r>
        <r>
          <rPr>
            <sz val="10"/>
            <color indexed="81"/>
            <rFont val="Calibri"/>
            <family val="2"/>
            <scheme val="minor"/>
          </rPr>
          <t xml:space="preserve">
Dutch GAAP: een verslaggevingsstelsel op grond van BW2 Titel 9 en RJ.</t>
        </r>
      </text>
    </comment>
    <comment ref="F10" authorId="0" shapeId="0" xr:uid="{5679DA9A-978C-45D6-B2CE-7D747BC170F1}">
      <text>
        <r>
          <rPr>
            <b/>
            <sz val="10"/>
            <color indexed="81"/>
            <rFont val="Calibri"/>
            <family val="2"/>
            <scheme val="minor"/>
          </rPr>
          <t>Toelichting</t>
        </r>
        <r>
          <rPr>
            <sz val="10"/>
            <color indexed="81"/>
            <rFont val="Calibri"/>
            <family val="2"/>
            <scheme val="minor"/>
          </rPr>
          <t xml:space="preserve">
Geef beknopt weer wat het stelsel is.</t>
        </r>
      </text>
    </comment>
    <comment ref="F11" authorId="0" shapeId="0" xr:uid="{711C4A8B-B9ED-4122-931C-C873811B77B2}">
      <text>
        <r>
          <rPr>
            <b/>
            <sz val="10"/>
            <color indexed="81"/>
            <rFont val="Calibri"/>
            <family val="2"/>
            <scheme val="minor"/>
          </rPr>
          <t>Toelichting</t>
        </r>
        <r>
          <rPr>
            <sz val="10"/>
            <color indexed="81"/>
            <rFont val="Calibri"/>
            <family val="2"/>
            <scheme val="minor"/>
          </rPr>
          <t xml:space="preserve">
Op grond van RJ 150 of IAS 8.</t>
        </r>
      </text>
    </comment>
    <comment ref="F15" authorId="0" shapeId="0" xr:uid="{FE670B31-C70F-49E4-B5CA-A2AF811BC3DC}">
      <text>
        <r>
          <rPr>
            <b/>
            <sz val="10"/>
            <color indexed="81"/>
            <rFont val="Calibri"/>
            <family val="2"/>
            <scheme val="minor"/>
          </rPr>
          <t>Toelichting</t>
        </r>
        <r>
          <rPr>
            <sz val="10"/>
            <color indexed="81"/>
            <rFont val="Calibri"/>
            <family val="2"/>
            <scheme val="minor"/>
          </rPr>
          <t xml:space="preserve">
Indien het orgaan belast met toezichthoudende taken een andere naam heeft (bijv. Raad van Toezicht) of dat sprake is van niet-uitvoerende bestuurders in een 'one tier board' kan "Ja" worden ingevuld.</t>
        </r>
      </text>
    </comment>
    <comment ref="F17" authorId="0" shapeId="0" xr:uid="{4B448CAD-80BC-496A-9C17-07485A4F11AA}">
      <text>
        <r>
          <rPr>
            <b/>
            <sz val="10"/>
            <color indexed="81"/>
            <rFont val="Calibri"/>
            <family val="2"/>
            <scheme val="minor"/>
          </rPr>
          <t>Toelichting</t>
        </r>
        <r>
          <rPr>
            <sz val="10"/>
            <color indexed="81"/>
            <rFont val="Calibri"/>
            <family val="2"/>
            <scheme val="minor"/>
          </rPr>
          <t xml:space="preserve">
Let op dat dit zowel gaat om omzet die wordt behaald door buitenlandse vestigingen in landen die in landen met hoge corruptie-index gevestigd zijn, als om omzet die wordt behaald door Nederlandse vestigingen bij buitenlandse klanten in die betreffende landen.</t>
        </r>
        <r>
          <rPr>
            <sz val="9"/>
            <color indexed="81"/>
            <rFont val="Tahoma"/>
            <family val="2"/>
          </rPr>
          <t> </t>
        </r>
      </text>
    </comment>
    <comment ref="F18" authorId="0" shapeId="0" xr:uid="{2B63E61D-EF8D-4C7F-AB63-A24D46A5D570}">
      <text>
        <r>
          <rPr>
            <b/>
            <sz val="10"/>
            <color indexed="81"/>
            <rFont val="Calibri"/>
            <family val="2"/>
            <scheme val="minor"/>
          </rPr>
          <t>Toelichting</t>
        </r>
        <r>
          <rPr>
            <sz val="10"/>
            <color indexed="81"/>
            <rFont val="Calibri"/>
            <family val="2"/>
            <scheme val="minor"/>
          </rPr>
          <t xml:space="preserve">
In duizendtallen. Geconsolideerde omzet indien sprake is van een geconsolideerde jaarrekening.</t>
        </r>
      </text>
    </comment>
    <comment ref="F21" authorId="0" shapeId="0" xr:uid="{B183BDFC-5DD4-4F91-AAAB-5527E01B6454}">
      <text>
        <r>
          <rPr>
            <b/>
            <sz val="10"/>
            <color indexed="81"/>
            <rFont val="Calibri"/>
            <family val="2"/>
            <scheme val="minor"/>
          </rPr>
          <t>Toelichting</t>
        </r>
        <r>
          <rPr>
            <sz val="10"/>
            <color indexed="81"/>
            <rFont val="Calibri"/>
            <family val="2"/>
            <scheme val="minor"/>
          </rPr>
          <t xml:space="preserve">
In duizendtallen.  Indien sprake is van een geconsolideerde jaarrekening, vul dan het geconsolideerde kengetal in.
Indien sprake is van een middelgrote vennootschap die gebruik maakt van de vrijstelling in artikel 2:397 BW, vul dan de netto-omzet in die blijkt uit de financiële administratie van de entiteit. 
</t>
        </r>
      </text>
    </comment>
    <comment ref="F22" authorId="0" shapeId="0" xr:uid="{FAC56D9F-54BE-44D4-9882-44F68A49D277}">
      <text>
        <r>
          <rPr>
            <b/>
            <sz val="10"/>
            <color indexed="81"/>
            <rFont val="Calibri"/>
            <family val="2"/>
            <scheme val="minor"/>
          </rPr>
          <t>Toelichting</t>
        </r>
        <r>
          <rPr>
            <sz val="10"/>
            <color indexed="81"/>
            <rFont val="Calibri"/>
            <family val="2"/>
            <scheme val="minor"/>
          </rPr>
          <t xml:space="preserve">
3.11 t/m 3.14: In duizendtallen.  Indien sprake is van een geconsolideerde jaarrekening, vul dan het geconsolideerde kengetal in. </t>
        </r>
      </text>
    </comment>
    <comment ref="F26" authorId="0" shapeId="0" xr:uid="{A16719BE-07AE-41A6-9CA3-EA8AABB98C17}">
      <text>
        <r>
          <rPr>
            <b/>
            <sz val="10"/>
            <color indexed="81"/>
            <rFont val="Calibri"/>
            <family val="2"/>
            <scheme val="minor"/>
          </rPr>
          <t>Toelichting</t>
        </r>
        <r>
          <rPr>
            <sz val="10"/>
            <color indexed="81"/>
            <rFont val="Calibri"/>
            <family val="2"/>
            <scheme val="minor"/>
          </rPr>
          <t xml:space="preserve">
Gemiddeld aantal FTE zoals in de jaarrekening vermeldt (afgerond op hele FTE's).  Indien sprake is van een geconsolideerde jaarrekening, vul dan het geconsolideerde aantal FTE's in. Vul 0 in als er geen sprake is van werknemers.</t>
        </r>
      </text>
    </comment>
    <comment ref="F29" authorId="0" shapeId="0" xr:uid="{B971B7E8-B4A8-4054-AAE0-975A20E8FF55}">
      <text>
        <r>
          <rPr>
            <b/>
            <sz val="10"/>
            <color indexed="81"/>
            <rFont val="Calibri"/>
            <family val="2"/>
            <scheme val="minor"/>
          </rPr>
          <t>Toelichting</t>
        </r>
        <r>
          <rPr>
            <sz val="10"/>
            <color indexed="81"/>
            <rFont val="Calibri"/>
            <family val="2"/>
            <scheme val="minor"/>
          </rPr>
          <t xml:space="preserve">
Zoals bedoeld in Standaard 315.12.</t>
        </r>
      </text>
    </comment>
    <comment ref="G29" authorId="0" shapeId="0" xr:uid="{A6AC8AAB-9719-4045-9510-B1A50C30B95F}">
      <text>
        <r>
          <rPr>
            <b/>
            <sz val="10"/>
            <color indexed="81"/>
            <rFont val="Calibri"/>
            <family val="2"/>
            <scheme val="minor"/>
          </rPr>
          <t xml:space="preserve">Toelichting
</t>
        </r>
        <r>
          <rPr>
            <sz val="10"/>
            <color indexed="81"/>
            <rFont val="Calibri"/>
            <family val="2"/>
            <scheme val="minor"/>
          </rPr>
          <t xml:space="preserve">Het gaat de AFM er om inzicht te verkrijgen in uw indruk van de interne beheersingsmaatregelen bij deze entiteit. Er bestaat voor deze vraag geen goed of fout. Als kapstok kan het volgende aangehouden worden:
</t>
        </r>
        <r>
          <rPr>
            <u/>
            <sz val="10"/>
            <color indexed="81"/>
            <rFont val="Calibri"/>
            <family val="2"/>
            <scheme val="minor"/>
          </rPr>
          <t>Laag</t>
        </r>
        <r>
          <rPr>
            <sz val="10"/>
            <color indexed="81"/>
            <rFont val="Calibri"/>
            <family val="2"/>
            <scheme val="minor"/>
          </rPr>
          <t xml:space="preserve">: Er is geen of beperkte formele AO/IB aanwezig, beheersing van relevante processen voor de financiële verslaggeving vindt bijvoorbeeld voornamelijk adhoc en informeel plaats.
</t>
        </r>
        <r>
          <rPr>
            <u/>
            <sz val="10"/>
            <color indexed="81"/>
            <rFont val="Calibri"/>
            <family val="2"/>
            <scheme val="minor"/>
          </rPr>
          <t>Gemiddeld</t>
        </r>
        <r>
          <rPr>
            <sz val="10"/>
            <color indexed="81"/>
            <rFont val="Calibri"/>
            <family val="2"/>
            <scheme val="minor"/>
          </rPr>
          <t xml:space="preserve">: Er is AO/IB aanwezig binnen de relevante processen voor de financiële verslaggeving, maar deze AO/IB kent bijvoorbeeld op verschillende punten tekortkomingen.
</t>
        </r>
        <r>
          <rPr>
            <u/>
            <sz val="10"/>
            <color indexed="81"/>
            <rFont val="Calibri"/>
            <family val="2"/>
            <scheme val="minor"/>
          </rPr>
          <t>Hoog</t>
        </r>
        <r>
          <rPr>
            <sz val="10"/>
            <color indexed="81"/>
            <rFont val="Calibri"/>
            <family val="2"/>
            <scheme val="minor"/>
          </rPr>
          <t>: Er is een goede AO/IB aanwezig binnen de relevante processen voor de financiële verslaggeving, op enkele detailpunten zijn er wellicht nog beperkte tekortkomingen. </t>
        </r>
      </text>
    </comment>
    <comment ref="F32" authorId="0" shapeId="0" xr:uid="{6E4D355D-4E83-4512-8771-12732B90C26A}">
      <text>
        <r>
          <rPr>
            <b/>
            <sz val="10"/>
            <color indexed="81"/>
            <rFont val="Calibri"/>
            <family val="2"/>
            <scheme val="minor"/>
          </rPr>
          <t xml:space="preserve">Toelichting
</t>
        </r>
        <r>
          <rPr>
            <sz val="10"/>
            <color indexed="81"/>
            <rFont val="Calibri"/>
            <family val="2"/>
            <scheme val="minor"/>
          </rPr>
          <t>Definitieve materialiteit voor de financiële overzichten als geheel zoals bedoeld in Standaard 320.10.
In duizendtallen.  Indien sprake is van een geconsolideerde jaarrekening, vul dan de geconsolideerde materialiteit in.</t>
        </r>
      </text>
    </comment>
    <comment ref="F33" authorId="0" shapeId="0" xr:uid="{AE17F865-3672-4B46-AF7C-132B5F3B199C}">
      <text>
        <r>
          <rPr>
            <b/>
            <sz val="10"/>
            <color indexed="81"/>
            <rFont val="Calibri"/>
            <family val="2"/>
            <scheme val="minor"/>
          </rPr>
          <t>Toelichting</t>
        </r>
        <r>
          <rPr>
            <sz val="10"/>
            <color indexed="81"/>
            <rFont val="Calibri"/>
            <family val="2"/>
            <scheme val="minor"/>
          </rPr>
          <t xml:space="preserve">
Uitvoeringsmaterialiteit zoals bedoeld in Standaard 320.11. In duizendtallen.  Indien sprake is van een geconsolideerde jaarrekening, vul dan de geconsolideerde materialiteit in.</t>
        </r>
      </text>
    </comment>
    <comment ref="F36" authorId="0" shapeId="0" xr:uid="{7F19FC82-0053-4D32-A149-7D213CA0F291}">
      <text>
        <r>
          <rPr>
            <b/>
            <sz val="10"/>
            <color indexed="81"/>
            <rFont val="Calibri"/>
            <family val="2"/>
            <scheme val="minor"/>
          </rPr>
          <t>Toelichting</t>
        </r>
        <r>
          <rPr>
            <sz val="10"/>
            <color indexed="81"/>
            <rFont val="Calibri"/>
            <family val="2"/>
            <scheme val="minor"/>
          </rPr>
          <t xml:space="preserve">
Een incidentmelding (zoals bedoeld in artikel 32 Bta) in de periode vanaf aanvang boekjaar tot en met afgifte van de controleverklaring.</t>
        </r>
      </text>
    </comment>
    <comment ref="F37" authorId="0" shapeId="0" xr:uid="{0686279E-B306-43F2-8E3D-E5B9C4C03FEE}">
      <text>
        <r>
          <rPr>
            <b/>
            <sz val="10"/>
            <color indexed="81"/>
            <rFont val="Calibri"/>
            <family val="2"/>
            <scheme val="minor"/>
          </rPr>
          <t>Toelichting</t>
        </r>
        <r>
          <rPr>
            <sz val="10"/>
            <color indexed="81"/>
            <rFont val="Calibri"/>
            <family val="2"/>
            <scheme val="minor"/>
          </rPr>
          <t xml:space="preserve">
Uiteraard alleen te delen wanneer de wettelijke mogelijkheden dit toestaan. </t>
        </r>
      </text>
    </comment>
    <comment ref="F38" authorId="0" shapeId="0" xr:uid="{C39CC6AA-B16A-4266-9656-5775FA544208}">
      <text>
        <r>
          <rPr>
            <b/>
            <sz val="10"/>
            <color indexed="81"/>
            <rFont val="Calibri"/>
            <family val="2"/>
            <scheme val="minor"/>
          </rPr>
          <t>Toelichting</t>
        </r>
        <r>
          <rPr>
            <sz val="10"/>
            <color indexed="81"/>
            <rFont val="Calibri"/>
            <family val="2"/>
            <scheme val="minor"/>
          </rPr>
          <t xml:space="preserve">
Een nieuwsbericht in de periode vanaf aanvang boekjaar tot en met afgifte van de controleverklaring.</t>
        </r>
      </text>
    </comment>
    <comment ref="F40" authorId="0" shapeId="0" xr:uid="{7670ED4D-D053-4D69-A3F9-F1011323C69C}">
      <text>
        <r>
          <rPr>
            <b/>
            <sz val="10"/>
            <color indexed="81"/>
            <rFont val="Calibri"/>
            <family val="2"/>
            <scheme val="minor"/>
          </rPr>
          <t xml:space="preserve">Toelichting
</t>
        </r>
        <r>
          <rPr>
            <sz val="10"/>
            <color indexed="81"/>
            <rFont val="Calibri"/>
            <family val="2"/>
            <scheme val="minor"/>
          </rPr>
          <t>Zoals bedoeld in Standaard 315.12 onder l.</t>
        </r>
      </text>
    </comment>
    <comment ref="F41" authorId="0" shapeId="0" xr:uid="{E8C53B6E-E388-4981-A445-90BEF2163790}">
      <text>
        <r>
          <rPr>
            <b/>
            <sz val="10"/>
            <color indexed="81"/>
            <rFont val="Calibri"/>
            <family val="2"/>
            <scheme val="minor"/>
          </rPr>
          <t>Toelichting</t>
        </r>
        <r>
          <rPr>
            <sz val="10"/>
            <color indexed="81"/>
            <rFont val="Calibri"/>
            <family val="2"/>
            <scheme val="minor"/>
          </rPr>
          <t xml:space="preserve">
 Zoals bedoeld in Standaard 315.28a.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G8" authorId="0" shapeId="0" xr:uid="{9CDAA588-5183-4B9E-B222-C845D04E0540}">
      <text>
        <r>
          <rPr>
            <b/>
            <sz val="10"/>
            <color indexed="81"/>
            <rFont val="Calibri"/>
            <family val="2"/>
            <scheme val="minor"/>
          </rPr>
          <t xml:space="preserve">Toelichting
</t>
        </r>
        <r>
          <rPr>
            <sz val="10"/>
            <color indexed="81"/>
            <rFont val="Calibri"/>
            <family val="2"/>
            <scheme val="minor"/>
          </rPr>
          <t xml:space="preserve">Het antwoord wordt gegeven op een schaal van 1 tot en met 5:
1: Er wordt gesteund op alle interne beheersingsmaatregelen die relevant zijn voor de controle. Gegevensgerichte controles vinden plaats om het restrisico te mitigeren dat inherent is aan het steunen op interne beheersingsmaatregelen.
5: Er wordt niet gesteund op interne beheersingsmaatregelen die relevant zijn voor de controle. De controle vindt volledig gegevensgericht plaats.
</t>
        </r>
      </text>
    </comment>
    <comment ref="F9" authorId="0" shapeId="0" xr:uid="{DB01BC0C-651F-49E3-B1B4-B16AAB7F9FCC}">
      <text>
        <r>
          <rPr>
            <b/>
            <sz val="10"/>
            <color indexed="81"/>
            <rFont val="Calibri"/>
            <family val="2"/>
            <scheme val="minor"/>
          </rPr>
          <t xml:space="preserve">Toelichting
</t>
        </r>
        <r>
          <rPr>
            <sz val="10"/>
            <color indexed="81"/>
            <rFont val="Calibri"/>
            <family val="2"/>
            <scheme val="minor"/>
          </rPr>
          <t>Standaard 265.6b:  Een tekortkoming of een combinatie van tekortkomingen in de interne beheersing die, op grond van de professionele oordeelsvorming van de accountant, voldoende belangrijk is om de aandacht van de met governance belaste personen te verdienen.
Vul nul in als er geen sprake is van significante tekortkomingen.</t>
        </r>
      </text>
    </comment>
    <comment ref="F12" authorId="0" shapeId="0" xr:uid="{B89FE088-928A-4814-9E04-57C5D6394C2A}">
      <text>
        <r>
          <rPr>
            <b/>
            <sz val="10"/>
            <color indexed="81"/>
            <rFont val="Calibri"/>
            <family val="2"/>
            <scheme val="minor"/>
          </rPr>
          <t xml:space="preserve">Toelichting
</t>
        </r>
        <r>
          <rPr>
            <sz val="10"/>
            <color indexed="81"/>
            <rFont val="Calibri"/>
            <family val="2"/>
            <scheme val="minor"/>
          </rPr>
          <t>Hiermee worden gedocumenteerde consultaties bedoeld bij vakbekwame personen. Voorbeelden hiervan zijn o.a.: het bureau vaktechniek, NBA, SRA etc.</t>
        </r>
      </text>
    </comment>
    <comment ref="G24" authorId="0" shapeId="0" xr:uid="{025D6522-7039-49C9-90D4-90FD3F08DEE8}">
      <text>
        <r>
          <rPr>
            <b/>
            <sz val="10"/>
            <color indexed="81"/>
            <rFont val="Calibri"/>
            <family val="2"/>
            <scheme val="minor"/>
          </rPr>
          <t>Toelichting</t>
        </r>
        <r>
          <rPr>
            <sz val="10"/>
            <color indexed="81"/>
            <rFont val="Calibri"/>
            <family val="2"/>
            <scheme val="minor"/>
          </rPr>
          <t xml:space="preserve">
Het gaat de AFM er om inzicht te verkrijgen in uw indruk van de kwaliteit van de oplevering bij deze entiteit bij deze wettelijke controle. Er bestaat voor deze vraag geen goed of fout. Als kapstok kan het volgende aangehouden worden:
</t>
        </r>
        <r>
          <rPr>
            <u/>
            <sz val="10"/>
            <color indexed="81"/>
            <rFont val="Calibri"/>
            <family val="2"/>
            <scheme val="minor"/>
          </rPr>
          <t>Slecht</t>
        </r>
        <r>
          <rPr>
            <sz val="10"/>
            <color indexed="81"/>
            <rFont val="Calibri"/>
            <family val="2"/>
            <scheme val="minor"/>
          </rPr>
          <t xml:space="preserve">: Er is bij aanvang van de controle onvoldoende opgeleverd om (efficient) te kunnen starten; er is sprake van vertraging in het controleproces.
</t>
        </r>
        <r>
          <rPr>
            <u/>
            <sz val="10"/>
            <color indexed="81"/>
            <rFont val="Calibri"/>
            <family val="2"/>
            <scheme val="minor"/>
          </rPr>
          <t>Duidelijk voor verbetering vatbaar</t>
        </r>
        <r>
          <rPr>
            <sz val="10"/>
            <color indexed="81"/>
            <rFont val="Calibri"/>
            <family val="2"/>
            <scheme val="minor"/>
          </rPr>
          <t xml:space="preserve">: Er kan gestart worden met de controlewerkzaamheden, maar de oplevering is niet conform afspraak. De client moet de achterstand tijdens de controle inlopen. Nieuwe vragen worden hierdoor niet tijdig beantwoord.
</t>
        </r>
        <r>
          <rPr>
            <u/>
            <sz val="10"/>
            <color indexed="81"/>
            <rFont val="Calibri"/>
            <family val="2"/>
            <scheme val="minor"/>
          </rPr>
          <t>Middelmatig</t>
        </r>
        <r>
          <rPr>
            <sz val="10"/>
            <color indexed="81"/>
            <rFont val="Calibri"/>
            <family val="2"/>
            <scheme val="minor"/>
          </rPr>
          <t xml:space="preserve">: Minder ruimte voor verbetering in de oplevering, maar de oplevering is niet goed (zie hieronder).
</t>
        </r>
        <r>
          <rPr>
            <u/>
            <sz val="10"/>
            <color indexed="81"/>
            <rFont val="Calibri"/>
            <family val="2"/>
            <scheme val="minor"/>
          </rPr>
          <t>Goed</t>
        </r>
        <r>
          <rPr>
            <sz val="10"/>
            <color indexed="81"/>
            <rFont val="Calibri"/>
            <family val="2"/>
            <scheme val="minor"/>
          </rPr>
          <t>: (Vrijwel) alle opgevraagd stukken zijn bij aanvang van controle aanwezig. De controleclient reageert conform afspraak op vragen van het team.</t>
        </r>
      </text>
    </comment>
    <comment ref="F26" authorId="0" shapeId="0" xr:uid="{9B9B07F9-0D4E-40EE-899F-72B2CE3B4817}">
      <text>
        <r>
          <rPr>
            <b/>
            <sz val="10"/>
            <color indexed="81"/>
            <rFont val="Calibri"/>
            <family val="2"/>
            <scheme val="minor"/>
          </rPr>
          <t xml:space="preserve">Toelichting
</t>
        </r>
        <r>
          <rPr>
            <sz val="10"/>
            <color indexed="81"/>
            <rFont val="Calibri"/>
            <family val="2"/>
            <scheme val="minor"/>
          </rPr>
          <t xml:space="preserve">Denk aan oplossingen die controle-informatie verzamelen, bijvoorbeeld door het toetsen van interne beheersingsmaatregelen (bijv. middels process mining) of het uitvoeren van gegevensgerichte werkzaamheden door middel van machine learning of AI.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F8" authorId="0" shapeId="0" xr:uid="{E6109E0C-068A-47F4-A787-177B801F406C}">
      <text>
        <r>
          <rPr>
            <b/>
            <sz val="10"/>
            <color indexed="81"/>
            <rFont val="Calibri"/>
            <family val="2"/>
            <scheme val="minor"/>
          </rPr>
          <t xml:space="preserve">Toelichting
</t>
        </r>
        <r>
          <rPr>
            <sz val="10"/>
            <color indexed="81"/>
            <rFont val="Calibri"/>
            <family val="2"/>
            <scheme val="minor"/>
          </rPr>
          <t>Zoals bedoeld in Standaard 570.10.</t>
        </r>
      </text>
    </comment>
    <comment ref="F11" authorId="0" shapeId="0" xr:uid="{52777B92-4620-4BF5-ADBE-53850F3B63FF}">
      <text>
        <r>
          <rPr>
            <b/>
            <sz val="10"/>
            <color indexed="81"/>
            <rFont val="Calibri"/>
            <family val="2"/>
            <scheme val="minor"/>
          </rPr>
          <t xml:space="preserve">Toelichting
</t>
        </r>
        <r>
          <rPr>
            <sz val="10"/>
            <color indexed="81"/>
            <rFont val="Calibri"/>
            <family val="2"/>
            <scheme val="minor"/>
          </rPr>
          <t>Zoals bedoeld in Standaard 240.11c</t>
        </r>
      </text>
    </comment>
    <comment ref="F12" authorId="0" shapeId="0" xr:uid="{3D5E98DC-9DD7-465C-B451-8A959470FDE0}">
      <text>
        <r>
          <rPr>
            <b/>
            <sz val="10"/>
            <color indexed="81"/>
            <rFont val="Calibri"/>
            <family val="2"/>
            <scheme val="minor"/>
          </rPr>
          <t>Toelichting</t>
        </r>
        <r>
          <rPr>
            <sz val="10"/>
            <color indexed="81"/>
            <rFont val="Calibri"/>
            <family val="2"/>
            <scheme val="minor"/>
          </rPr>
          <t xml:space="preserve">
Zoals bedoeld in Standaard 250.19.</t>
        </r>
      </text>
    </comment>
    <comment ref="F15" authorId="0" shapeId="0" xr:uid="{E6513CC3-2AAD-4D90-BD62-D39E7299BBBF}">
      <text>
        <r>
          <rPr>
            <b/>
            <sz val="10"/>
            <color indexed="81"/>
            <rFont val="Calibri"/>
            <family val="2"/>
            <scheme val="minor"/>
          </rPr>
          <t>Toelichting</t>
        </r>
        <r>
          <rPr>
            <sz val="10"/>
            <color indexed="81"/>
            <rFont val="Calibri"/>
            <family val="2"/>
            <scheme val="minor"/>
          </rPr>
          <t xml:space="preserve">
Zoals bedoeld in Standaard 450.4a.
1. Het gaat om de gecorrigeerde en de niet-gecorrigeerde afwijkingen.
2. Het gaat om afwijkingen die zijn geconstateerd als gevolg van de accountantscontrole.
3. De reclassifcatieafwijkingen worden ook meegeteld.
4. Een afwijking die direct het gevolg is van een andere afwijking, wordt niet separaat in deze telling opgenomen. Voorbeeld: als gevolg van een fout in de berekening van de omvang van de voorziening dubieuze debiteuren, wordt ook de omvang van vennootschapsbelasting aangepast die berekend is op basis van het resultaat voor belastingen. Dit wordt aangemerkt als één afwijking.</t>
        </r>
      </text>
    </comment>
    <comment ref="F17" authorId="0" shapeId="0" xr:uid="{B672242C-D3DC-44EA-AD3C-061334300E70}">
      <text>
        <r>
          <rPr>
            <b/>
            <sz val="10"/>
            <color indexed="81"/>
            <rFont val="Calibri"/>
            <family val="2"/>
            <scheme val="minor"/>
          </rPr>
          <t xml:space="preserve">Toelichting
</t>
        </r>
        <r>
          <rPr>
            <sz val="10"/>
            <color indexed="81"/>
            <rFont val="Calibri"/>
            <family val="2"/>
            <scheme val="minor"/>
          </rPr>
          <t>Zoals bedoeld in Standaard 450.15b. 
1. Het gaat om het effect op het vermogen als een afwijking  tot correctie zou hebben geleid.</t>
        </r>
        <r>
          <rPr>
            <b/>
            <sz val="10"/>
            <color indexed="81"/>
            <rFont val="Calibri"/>
            <family val="2"/>
            <scheme val="minor"/>
          </rPr>
          <t xml:space="preserve">
</t>
        </r>
        <r>
          <rPr>
            <sz val="10"/>
            <color indexed="81"/>
            <rFont val="Calibri"/>
            <family val="2"/>
            <scheme val="minor"/>
          </rPr>
          <t>2. Het gaat om niet-gecorrigeerde afwijkingen die zijn geconstateerd als gevolg van de accountantscontrole in dit boekjaar.
3. Het carry-over/turn around effect van de niet-gecorrigeerde afwijkingen die in de accountantscontrole van voorgaand jaar geconstateerd zijn, dient geen onderdeel te zijn van de impactberekening in deze vraag
4. Geconstateerde en niet-gecorrigeerde fouten m.b.t. voorgaand boekjaar, die dit boekjaar geconstateerd zijn, dienen geen onderdeel te zijn van de impactberekening in deze vraag
5. Reclassificatieverschillen worden buiten beschouwing gelaten omdat zij geen impact hebben op het vermogen.
6. Negatieve correcties (negatieve impact op het vermogen) graag met een negatief getal aangeven. Positieve correcties (positieve impact op het vermogen) positief.
6. Indien er geen sprake is van niet-gecorrigeerde afwijkingen vul dan 0 in.</t>
        </r>
      </text>
    </comment>
    <comment ref="F18" authorId="0" shapeId="0" xr:uid="{A5A73DAF-2F1D-4D48-9560-9D14384300ED}">
      <text>
        <r>
          <rPr>
            <b/>
            <sz val="10"/>
            <color indexed="81"/>
            <rFont val="Calibri"/>
            <family val="2"/>
            <scheme val="minor"/>
          </rPr>
          <t xml:space="preserve">Toelichting
</t>
        </r>
        <r>
          <rPr>
            <sz val="10"/>
            <color indexed="81"/>
            <rFont val="Calibri"/>
            <family val="2"/>
            <scheme val="minor"/>
          </rPr>
          <t>Zoals bedoeld in Standaard 450.15b.
1. Het gaat om gecorrigeerde afwijkingen die zijn geconstateerd als gevolg van de accountantscontrole in dit boekjaar.
2. Reclassificatieverschillen worden buiten beschouwing gelaten omdat zij geen impact hebben op het vermogen.
3. Negatieve correcties (negatieve impact op het vermogen) graag met een negatief getal aangeven. Positieve correcties (positieve impact op het vermogen) positief.
4. Indien er geen sprake is van gecorrigeerde afwijkingen vul dan 0 in.</t>
        </r>
      </text>
    </comment>
    <comment ref="F20" authorId="0" shapeId="0" xr:uid="{36089DA8-9396-49EC-8C81-2D73F415F860}">
      <text>
        <r>
          <rPr>
            <b/>
            <sz val="10"/>
            <color indexed="81"/>
            <rFont val="Calibri"/>
            <family val="2"/>
            <scheme val="minor"/>
          </rPr>
          <t xml:space="preserve">Toelichting
</t>
        </r>
        <r>
          <rPr>
            <sz val="10"/>
            <color indexed="81"/>
            <rFont val="Calibri"/>
            <family val="2"/>
            <scheme val="minor"/>
          </rPr>
          <t>Zoals bedoeld in Standaard 706.6a.</t>
        </r>
      </text>
    </comment>
    <comment ref="F21" authorId="0" shapeId="0" xr:uid="{050B29F4-D512-41CD-87C6-3FBF13F3E609}">
      <text>
        <r>
          <rPr>
            <b/>
            <sz val="10"/>
            <color indexed="81"/>
            <rFont val="Calibri"/>
            <family val="2"/>
            <scheme val="minor"/>
          </rPr>
          <t>Toelichting</t>
        </r>
        <r>
          <rPr>
            <sz val="10"/>
            <color indexed="81"/>
            <rFont val="Calibri"/>
            <family val="2"/>
            <scheme val="minor"/>
          </rPr>
          <t xml:space="preserve">
Zoals bedoeld in Standaard 706.6b.
</t>
        </r>
      </text>
    </comment>
    <comment ref="F22" authorId="0" shapeId="0" xr:uid="{832A2EB0-1A6B-4DDB-AA20-778ECFCD50AD}">
      <text>
        <r>
          <rPr>
            <b/>
            <sz val="10"/>
            <color indexed="81"/>
            <rFont val="Calibri"/>
            <family val="2"/>
            <scheme val="minor"/>
          </rPr>
          <t xml:space="preserve">Toelichting
</t>
        </r>
        <r>
          <rPr>
            <sz val="10"/>
            <color indexed="81"/>
            <rFont val="Calibri"/>
            <family val="2"/>
            <scheme val="minor"/>
          </rPr>
          <t>Zoals bedoeld in Standaard 570.22.</t>
        </r>
      </text>
    </comment>
    <comment ref="F23" authorId="0" shapeId="0" xr:uid="{CABF5753-ECD2-46AA-A836-B4EE8C30FFD0}">
      <text>
        <r>
          <rPr>
            <b/>
            <sz val="10"/>
            <color indexed="81"/>
            <rFont val="Calibri"/>
            <family val="2"/>
            <scheme val="minor"/>
          </rPr>
          <t xml:space="preserve">Toelichting
</t>
        </r>
        <r>
          <rPr>
            <sz val="10"/>
            <color indexed="81"/>
            <rFont val="Calibri"/>
            <family val="2"/>
            <scheme val="minor"/>
          </rPr>
          <t>Zoals bedoeld in Standaard 701.</t>
        </r>
      </text>
    </comment>
    <comment ref="F24" authorId="0" shapeId="0" xr:uid="{3D51F5E0-3904-417F-A623-B71DF243E26E}">
      <text>
        <r>
          <rPr>
            <b/>
            <sz val="10"/>
            <color indexed="81"/>
            <rFont val="Calibri"/>
            <family val="2"/>
            <scheme val="minor"/>
          </rPr>
          <t xml:space="preserve">Toelichting
</t>
        </r>
        <r>
          <rPr>
            <sz val="10"/>
            <color indexed="81"/>
            <rFont val="Calibri"/>
            <family val="2"/>
            <scheme val="minor"/>
          </rPr>
          <t xml:space="preserve">Bijv. schriftelijke communicatie middels managementletter, accountantsverslag, aanbiedingsbrief of rapport bij de controleverklaring, 
</t>
        </r>
      </text>
    </comment>
    <comment ref="F25" authorId="0" shapeId="0" xr:uid="{018282D2-C137-49C2-B0D2-2CBBF3EE5513}">
      <text>
        <r>
          <rPr>
            <b/>
            <sz val="10"/>
            <color indexed="81"/>
            <rFont val="Calibri"/>
            <family val="2"/>
            <scheme val="minor"/>
          </rPr>
          <t xml:space="preserve">Toelichting
</t>
        </r>
        <r>
          <rPr>
            <sz val="10"/>
            <color indexed="81"/>
            <rFont val="Calibri"/>
            <family val="2"/>
            <scheme val="minor"/>
          </rPr>
          <t>Zoals bedoeld in art. 2:393 lid 4 BW.</t>
        </r>
      </text>
    </comment>
    <comment ref="F26" authorId="0" shapeId="0" xr:uid="{4E949181-9549-4DB7-803B-6F3C016F8A37}">
      <text>
        <r>
          <rPr>
            <b/>
            <sz val="10"/>
            <color indexed="81"/>
            <rFont val="Calibri"/>
            <family val="2"/>
            <scheme val="minor"/>
          </rPr>
          <t xml:space="preserve">Toelichting
</t>
        </r>
        <r>
          <rPr>
            <sz val="10"/>
            <color indexed="81"/>
            <rFont val="Calibri"/>
            <family val="2"/>
            <scheme val="minor"/>
          </rPr>
          <t xml:space="preserve">In de management letter zijn veelal tekortkomingen en aanbevelingen ten aanzien van de interne beheersing opgenomen. Hiervoor worden in de praktijk verschillende benamingen gehanteerd, zoals bijvoorbeeld "adviesbrief".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K8" authorId="0" shapeId="0" xr:uid="{1D26788C-8105-40F5-B11F-BA20443AB1F4}">
      <text>
        <r>
          <rPr>
            <b/>
            <sz val="10"/>
            <color indexed="81"/>
            <rFont val="Calibri"/>
            <family val="2"/>
            <scheme val="minor"/>
          </rPr>
          <t xml:space="preserve">Toelichting
</t>
        </r>
        <r>
          <rPr>
            <sz val="10"/>
            <color indexed="81"/>
            <rFont val="Calibri"/>
            <family val="2"/>
            <scheme val="minor"/>
          </rPr>
          <t>In sommige situaties hebben accountantsorganisaties niet voor alle wettelijke controles de urenbesteding individueel beschikbaar, bijvoorbeeld omdat de uren geregistreerd worden op het groepshoofd ipv op de individuele wettelijke controle. Indien dit het geval is, geef dit aan en licht dit zo nodig toe.</t>
        </r>
      </text>
    </comment>
    <comment ref="K13" authorId="0" shapeId="0" xr:uid="{60E1B70B-78D9-4B61-940E-C11CA0ABF676}">
      <text>
        <r>
          <rPr>
            <b/>
            <sz val="10"/>
            <color indexed="81"/>
            <rFont val="Calibri"/>
            <family val="2"/>
            <scheme val="minor"/>
          </rPr>
          <t>Toelichting</t>
        </r>
        <r>
          <rPr>
            <sz val="10"/>
            <color indexed="81"/>
            <rFont val="Calibri"/>
            <family val="2"/>
            <scheme val="minor"/>
          </rPr>
          <t xml:space="preserve">
Het gaat om de uren die gemaakt zijn om de individuele wettelijke controle van het geselecteerde boekjaar te verrichten. Deze uren kunnen in meerdere kalenderjaren gemaakt zijn. 
Het gaat hierbij om de uren per wettelijke controle van de eigen medewerkers en het ingehuurd personeel. Mocht er een doorbelasting hebben plaatsgevonden van uren van bijvoorbeeld specialisten, dan graag deze schatten door de doorbelasting om te rekenen naar uren.</t>
        </r>
      </text>
    </comment>
    <comment ref="K15" authorId="0" shapeId="0" xr:uid="{C53639B8-210B-49A6-84D6-F6A37C9AB85D}">
      <text>
        <r>
          <rPr>
            <b/>
            <sz val="10"/>
            <color indexed="81"/>
            <rFont val="Calibri"/>
            <family val="2"/>
            <scheme val="minor"/>
          </rPr>
          <t xml:space="preserve">Toelichting
</t>
        </r>
        <r>
          <rPr>
            <sz val="10"/>
            <color indexed="81"/>
            <rFont val="Calibri"/>
            <family val="2"/>
            <scheme val="minor"/>
          </rPr>
          <t xml:space="preserve">Het gaat hier om de uren van assistent tot niet tekenend partner, voor zover zij onderdeel uitmaken van het controleteam en niet hierna  apart worden uitgevraagd (bijv. OKB-er, IT auditor, deskundige, etc.). </t>
        </r>
      </text>
    </comment>
    <comment ref="K16" authorId="0" shapeId="0" xr:uid="{B95A77CD-C63C-4F5C-BF95-A8279FD03C6C}">
      <text>
        <r>
          <rPr>
            <b/>
            <sz val="10"/>
            <color indexed="81"/>
            <rFont val="Calibri"/>
            <family val="2"/>
            <scheme val="minor"/>
          </rPr>
          <t>Toelichting</t>
        </r>
        <r>
          <rPr>
            <sz val="10"/>
            <color indexed="81"/>
            <rFont val="Calibri"/>
            <family val="2"/>
            <scheme val="minor"/>
          </rPr>
          <t xml:space="preserve">
Voor uren van niet vaste teamleden geldt: indien het exacte aantal uur niet beschikbaar is, is een redelijke inschatting voldoende. </t>
        </r>
        <r>
          <rPr>
            <sz val="9"/>
            <color indexed="81"/>
            <rFont val="Tahoma"/>
            <family val="2"/>
          </rPr>
          <t xml:space="preserve">
</t>
        </r>
      </text>
    </comment>
    <comment ref="K19" authorId="0" shapeId="0" xr:uid="{30F39F4C-C344-42F6-A9D1-D8F56740FC40}">
      <text>
        <r>
          <rPr>
            <b/>
            <sz val="10"/>
            <color indexed="81"/>
            <rFont val="Calibri"/>
            <family val="2"/>
            <scheme val="minor"/>
          </rPr>
          <t xml:space="preserve">Voorbeeld
</t>
        </r>
        <r>
          <rPr>
            <sz val="10"/>
            <color indexed="81"/>
            <rFont val="Calibri"/>
            <family val="2"/>
            <scheme val="minor"/>
          </rPr>
          <t>Bijvoorbeeld een service delivery center (al dan niet in het buitenland) waaraan (standaard)werkzaamheden worden uitbesteed. 
Een ZZP'er die wordt ingehuurd en onderdeel is van het controleteam valt onder 6.2b en niet onder deze categorie.</t>
        </r>
      </text>
    </comment>
    <comment ref="K20" authorId="0" shapeId="0" xr:uid="{FFC30246-4C82-44CF-99A2-4A66E9FD9EA6}">
      <text>
        <r>
          <rPr>
            <b/>
            <sz val="10"/>
            <color indexed="81"/>
            <rFont val="Calibri"/>
            <family val="2"/>
            <scheme val="minor"/>
          </rPr>
          <t xml:space="preserve">Toelichting
</t>
        </r>
        <r>
          <rPr>
            <sz val="10"/>
            <color indexed="81"/>
            <rFont val="Calibri"/>
            <family val="2"/>
            <scheme val="minor"/>
          </rPr>
          <t>Dit betreft de uren die zijn besteed aan dit dossier door een coach of mentor of 2e accountant in het controleteam. Dat kan ook in het kader van een hot-or-in flight review zijn. Dossiercoaching en mentoring betreft niet de uren besteed aan interne opleiding (training on the job) van medewerkers door andere teamleden.</t>
        </r>
      </text>
    </comment>
    <comment ref="K21" authorId="0" shapeId="0" xr:uid="{9F1380D6-648A-4F10-8F13-091F215872B5}">
      <text>
        <r>
          <rPr>
            <b/>
            <sz val="10"/>
            <color indexed="81"/>
            <rFont val="Calibri"/>
            <family val="2"/>
            <scheme val="minor"/>
          </rPr>
          <t>Toelichting</t>
        </r>
        <r>
          <rPr>
            <sz val="10"/>
            <color indexed="81"/>
            <rFont val="Calibri"/>
            <family val="2"/>
            <scheme val="minor"/>
          </rPr>
          <t xml:space="preserve">
Bijvoorbeeld secretaresses of ander ondersteunend personeel.</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11" authorId="0" shapeId="0" xr:uid="{9233B67A-EF00-4D25-9AA2-A70FBB67CACC}">
      <text>
        <r>
          <rPr>
            <b/>
            <sz val="9"/>
            <color indexed="81"/>
            <rFont val="Tahoma"/>
            <family val="2"/>
          </rPr>
          <t xml:space="preserve">AFM:
</t>
        </r>
        <r>
          <rPr>
            <sz val="9"/>
            <color indexed="81"/>
            <rFont val="Tahoma"/>
            <family val="2"/>
          </rPr>
          <t>Klik hier om direct naar het antwoordveld te gaan.</t>
        </r>
      </text>
    </comment>
  </commentList>
</comments>
</file>

<file path=xl/sharedStrings.xml><?xml version="1.0" encoding="utf-8"?>
<sst xmlns="http://schemas.openxmlformats.org/spreadsheetml/2006/main" count="1374" uniqueCount="801">
  <si>
    <t>Welkom</t>
  </si>
  <si>
    <t>Vraag</t>
  </si>
  <si>
    <t>Antwoord</t>
  </si>
  <si>
    <t>Wat is de naam van de entiteit waarbij de wettelijke controle wordt uitgevoerd?</t>
  </si>
  <si>
    <t>[vrij tekstveld]</t>
  </si>
  <si>
    <t>Vanuit welke wettelijke bepaling is deze controle verplicht gesteld?</t>
  </si>
  <si>
    <t>Wat is de naam van het type wettelijke controle dat wordt uitgevoerd?</t>
  </si>
  <si>
    <t>Wat is de rechtsvorm van de entiteit waarbij de wettelijke controle wordt uitgevoerd?</t>
  </si>
  <si>
    <t>Externe accountant en accountantsorganisatie</t>
  </si>
  <si>
    <t>Wat is de naam van de accountantsorganisatie die de wettelijke controle uitvoert?</t>
  </si>
  <si>
    <t>Wettelijke controle</t>
  </si>
  <si>
    <t>Wat is de einddatum van het boekjaar van de wettelijke controle?</t>
  </si>
  <si>
    <t>Wat is de datum van de afgifte van de controleverklaring?</t>
  </si>
  <si>
    <t>Is deze wettelijke controle een nieuwe (initiële) opdracht voor de accountantsorganisatie?</t>
  </si>
  <si>
    <t>Profiel van de opdracht</t>
  </si>
  <si>
    <t>Maakt uw organisatie onderscheid in het bepalen van het beroepsrisico en opdrachtrisico?</t>
  </si>
  <si>
    <t>Normaal</t>
  </si>
  <si>
    <t>Is er sprake van een opdracht tot de controle van financiële overzichten van een groep waarbij gebruik wordt gemaakt van een accountant van een groepsonderdeel?</t>
  </si>
  <si>
    <t>In hoeverre heeft u (als externe accountant) de indruk dat er sprake is van prijs-/budgetdruk vanuit de controlecliënt op de uitvoering van de wettelijke controle?</t>
  </si>
  <si>
    <t xml:space="preserve">In hoeverre heeft u (als externe accountant) de indruk dat de controlecliënt belang hecht aan de wettelijke controle? </t>
  </si>
  <si>
    <t>Deskundigheid en capaciteiten</t>
  </si>
  <si>
    <t>In hoeverre is volgens u (als externe accountant) sectorkennis vereist bij de senior teamleden van het opdrachtteam voor de uitvoering van de wettelijke controle?</t>
  </si>
  <si>
    <t>Hoe groot zijn volgens u (als externe accountant) uitdagingen voor de accountantsorganisatie inzake de deskundigheid en capaciteit van het opdrachtteam voor de uitvoering van de wettelijke controle?</t>
  </si>
  <si>
    <t>Onafhankelijkheid</t>
  </si>
  <si>
    <t>Vergoedingen en dienstverlening</t>
  </si>
  <si>
    <t>Kwaliteitswaarborgen</t>
  </si>
  <si>
    <r>
      <t>Is op de wettelijke controle van het</t>
    </r>
    <r>
      <rPr>
        <u/>
        <sz val="11"/>
        <rFont val="Calibri"/>
        <family val="2"/>
        <scheme val="minor"/>
      </rPr>
      <t xml:space="preserve"> voorgaand boekjaar</t>
    </r>
    <r>
      <rPr>
        <sz val="11"/>
        <rFont val="Calibri"/>
        <family val="2"/>
        <scheme val="minor"/>
      </rPr>
      <t xml:space="preserve"> van deze cliënt een intern kwaliteitsonderzoek (IKO) uitgevoerd?</t>
    </r>
  </si>
  <si>
    <t>Wat is het eindoordeel van het intern kwaliteitsonderzoek van voorgaand boekjaar?</t>
  </si>
  <si>
    <t>Beroepsrisico</t>
  </si>
  <si>
    <t>Het risico dat een accountant loopt als ondernemer en als professioneel beroepsbeoefenaar; het risico dat zijn werk c.q. zijn fungeren wordt aangevochten. Dit risico vertaalt zich bijvoorbeeld in schadeclaims, aantasting van de goede naam en cliëntenverlies.</t>
  </si>
  <si>
    <t>Opdrachtrisico</t>
  </si>
  <si>
    <t xml:space="preserve">Opdrachtrisico is het risico dat de accountant een onjuiste conclusie tot uitdrukking brengt wanneer de informatie over het onderzoeksobject een afwijking van materieel belang bevat. Opdrachtrisico verwijst niet naar noch omvat dit de bedrijfsrisico's van de accountant, zoals het verliezen van een rechtszaak, negatieve publiciteit of andere gebeurtenissen die zich voordoen in het kader van bepaalde informatie over het onderzoeksobject (Artikel 72  van het Stramien voor Assuranceopdrachten).
</t>
  </si>
  <si>
    <t>Netwerk</t>
  </si>
  <si>
    <t>Wijze van registratie van uren</t>
  </si>
  <si>
    <t>Zijn de gemaakte uren op het niveau van deze wettelijke controle beschikbaar?</t>
  </si>
  <si>
    <t>Indien de uren niet beschikbaar zijn, wat is hiervan de reden?</t>
  </si>
  <si>
    <t>Ter controle het totaal aantal uren dat besteed is aan de controleopdracht:</t>
  </si>
  <si>
    <t>Wat is de omschrijving van de sector waarin de belangrijkste activiteit van de cliënt plaatsvindt?</t>
  </si>
  <si>
    <t>https://www.kvk.nl/overzicht-standaard-bedrijfsindeling/</t>
  </si>
  <si>
    <t>Welk financieel verslaggevingsstelsel is van toepassing?</t>
  </si>
  <si>
    <t>Indien "Anders", geef hier aan welk financiëel verslaggevingsstelsel van toepassing is</t>
  </si>
  <si>
    <t>[Vrij tekstveld]</t>
  </si>
  <si>
    <t>Is er foutenherstel toegepast in de jaarrekening?</t>
  </si>
  <si>
    <t>Heeft de cliënt een orgaan belast met toezichthoudende taken, zoals een Raad van Commissarissen?</t>
  </si>
  <si>
    <t>Wat is de omvang van immateriële vaste activa (intangibles)? (x EUR 1.000)</t>
  </si>
  <si>
    <t>Wat is het aantal FTE?</t>
  </si>
  <si>
    <t>Interne beheersing</t>
  </si>
  <si>
    <t xml:space="preserve">Wat is uw inschatting van de kwaliteit van de interne beheersing van deze entiteit (voor zover relevant voor de controle)? </t>
  </si>
  <si>
    <t>Integriteit van de controlecliënt</t>
  </si>
  <si>
    <t>Is er informatie bij de accountantsorganisatie gevorderd ten aanzien van de cliënt door een opsporingsinstantie in de afgelopen 3 jaar?</t>
  </si>
  <si>
    <t>Is de cliënt in het afgelopen jaar in het nieuws geweest vanwege (mogelijke) integriteitschendingen?</t>
  </si>
  <si>
    <t>Corruptie-index</t>
  </si>
  <si>
    <t>Materiële omzetstroom</t>
  </si>
  <si>
    <t>Gereglementeerde markt</t>
  </si>
  <si>
    <t>Significante risico's</t>
  </si>
  <si>
    <t>Continuiteit</t>
  </si>
  <si>
    <t>Is er bij de wettelijke controle sprake van gebeurtenissen of omstandigheden die gerede twijfel kunnen doen ontstaan over de mogelijkheid van de entiteit om haar continuïteit te handhaven?</t>
  </si>
  <si>
    <t>Fraude en overtreding wet- en regelgeving</t>
  </si>
  <si>
    <t>Signficant risico</t>
  </si>
  <si>
    <t>Het testen van interne beheersingsmaatregelen</t>
  </si>
  <si>
    <r>
      <t>Wordt de controle overwegend systeem</t>
    </r>
    <r>
      <rPr>
        <sz val="11"/>
        <color rgb="FF0070C0"/>
        <rFont val="Calibri"/>
        <family val="2"/>
        <scheme val="minor"/>
      </rPr>
      <t>-</t>
    </r>
    <r>
      <rPr>
        <sz val="11"/>
        <color theme="1"/>
        <rFont val="Calibri"/>
        <family val="2"/>
        <scheme val="minor"/>
      </rPr>
      <t xml:space="preserve"> of gegevensgericht uitgevoerd?</t>
    </r>
  </si>
  <si>
    <t>Hoeveel significante tekortkomingen (Standaard 265.6b) in de interne beheersing zijn er geconstateerd?</t>
  </si>
  <si>
    <t>Overige/gegevensgerichte werkzaamheden</t>
  </si>
  <si>
    <t>Hoeveel consultaties zijn er ingediend bij vakbekwame personen inzake de wettelijke controle? (artikel 17 Bta)</t>
  </si>
  <si>
    <t>Consultatie 1</t>
  </si>
  <si>
    <t>Consultatie 2</t>
  </si>
  <si>
    <t>Consultatie 3</t>
  </si>
  <si>
    <t>Consultatie 4</t>
  </si>
  <si>
    <t>Wat was de kwaliteit van de oplevering (inschatting als externe accountant) door de controlecliënt?</t>
  </si>
  <si>
    <t>Is er een management letter uitgebracht inzake deze wettelijke controle?</t>
  </si>
  <si>
    <t>Indien er antwoorden zijn gegeven in deze vragenlijst die een toelichting behoeven, dan is er ruimte om deze toelichting te geven. Vermeld hierbij welke vraag of onderwerp het betreft.</t>
  </si>
  <si>
    <t>Sheet</t>
  </si>
  <si>
    <t>Type wettelijke controle</t>
  </si>
  <si>
    <t>GRAAG NIETS AAN DEZE PAGINA AANPASSEN</t>
  </si>
  <si>
    <t>Ja</t>
  </si>
  <si>
    <t>2.4</t>
  </si>
  <si>
    <t>Nee</t>
  </si>
  <si>
    <t>2.5</t>
  </si>
  <si>
    <t>Rechtsvormen</t>
  </si>
  <si>
    <t>Naamloze vennootschap</t>
  </si>
  <si>
    <t>Coöperatie en onderlinge waarborgmaatschappij</t>
  </si>
  <si>
    <t>Stichting</t>
  </si>
  <si>
    <t>Vereniging</t>
  </si>
  <si>
    <t>Eenmanszaak</t>
  </si>
  <si>
    <t>Vennootschap onder firma</t>
  </si>
  <si>
    <t>Commanditaire vennootschap</t>
  </si>
  <si>
    <t>Maatschap</t>
  </si>
  <si>
    <t>Anders</t>
  </si>
  <si>
    <t>Buitenlandse rechtsvorm</t>
  </si>
  <si>
    <t>Beroepsrisico/opdrachtrisico</t>
  </si>
  <si>
    <t>2.1</t>
  </si>
  <si>
    <t>2.2</t>
  </si>
  <si>
    <t>Verhoogd</t>
  </si>
  <si>
    <t>2.11</t>
  </si>
  <si>
    <t>2.10</t>
  </si>
  <si>
    <t>4.2</t>
  </si>
  <si>
    <t>2.3</t>
  </si>
  <si>
    <t>2.13</t>
  </si>
  <si>
    <t>4.5</t>
  </si>
  <si>
    <t>2.17</t>
  </si>
  <si>
    <t>4.6</t>
  </si>
  <si>
    <t>Prijsdruk</t>
  </si>
  <si>
    <t>2.19</t>
  </si>
  <si>
    <t>4.7</t>
  </si>
  <si>
    <t>2.6</t>
  </si>
  <si>
    <t>Gemiddeld</t>
  </si>
  <si>
    <t>Belang wettelijke controle</t>
  </si>
  <si>
    <t>2.7</t>
  </si>
  <si>
    <t>Laag/geen</t>
  </si>
  <si>
    <t>2.9</t>
  </si>
  <si>
    <t>Sectorkennis</t>
  </si>
  <si>
    <t>2.8</t>
  </si>
  <si>
    <t>Generieke kennis is voldoende</t>
  </si>
  <si>
    <t>Sectorkennis is nodig</t>
  </si>
  <si>
    <t>Vergaande sectorkennis is noodzakelijk</t>
  </si>
  <si>
    <t>Uitdagingen capaciteit en deskundigheid</t>
  </si>
  <si>
    <t>Laag</t>
  </si>
  <si>
    <t>Beperkt</t>
  </si>
  <si>
    <t>IKO Score</t>
  </si>
  <si>
    <t>Voldoende</t>
  </si>
  <si>
    <t>Voldoende met aanbevelingen</t>
  </si>
  <si>
    <t>Onvoldoende</t>
  </si>
  <si>
    <t>Niet van toepassing</t>
  </si>
  <si>
    <t>Financieel verslaggevingsstelsel</t>
  </si>
  <si>
    <t>4.3</t>
  </si>
  <si>
    <t>IFRS</t>
  </si>
  <si>
    <t>Dutch GAAP</t>
  </si>
  <si>
    <t>Score</t>
  </si>
  <si>
    <t>Hoog</t>
  </si>
  <si>
    <t>4.1</t>
  </si>
  <si>
    <t>Sector (gebaseerd op de standaard bedrijfsindeling)</t>
  </si>
  <si>
    <t>Landbouw, bosbouw en visserij</t>
  </si>
  <si>
    <t>Winning van delfstoffen</t>
  </si>
  <si>
    <t>Productie en distributie van elektriciteit, aardgas, stoom en gekoelde lucht</t>
  </si>
  <si>
    <t>Winning en distributie van water, afval- en afvalwaterbeheer en sanering</t>
  </si>
  <si>
    <t>Bouwnijverheid</t>
  </si>
  <si>
    <t>Vervoer en opslag</t>
  </si>
  <si>
    <t>Logies-, maaltijd- en drankverstrekking</t>
  </si>
  <si>
    <t>Informatie en communicatie</t>
  </si>
  <si>
    <t>Financiële activiteiten en verzekeringen</t>
  </si>
  <si>
    <t>Exploitatie van en handel in onroerend goed</t>
  </si>
  <si>
    <t>Vrije beroepen en wetenschappelijke en technische activiteiten (o.a. zakelijke dienstverleners)</t>
  </si>
  <si>
    <t>Administratieve en ondersteunende dienstverlening</t>
  </si>
  <si>
    <t>Openbaar bestuur en defensie; verplichte sociale verzekeringen</t>
  </si>
  <si>
    <t>Onderwijs</t>
  </si>
  <si>
    <t>Gezondheids- en welzijnszorg</t>
  </si>
  <si>
    <t>Kunst, amusement en recreatie</t>
  </si>
  <si>
    <t>Overige dienstverlening</t>
  </si>
  <si>
    <t>Huishoudens als werkgever; niet gedifferentiëerde productie van goederen en diensten</t>
  </si>
  <si>
    <t>Extraterritoriale organisaties en lichamen</t>
  </si>
  <si>
    <t>Overwegend systeem- of gegevensgerichte controle</t>
  </si>
  <si>
    <t>6.1</t>
  </si>
  <si>
    <t>6.2</t>
  </si>
  <si>
    <t>Consultatieonderwerp</t>
  </si>
  <si>
    <t>Cliënt- en opdrachtacceptatie</t>
  </si>
  <si>
    <t>Groepscontroles</t>
  </si>
  <si>
    <t>Verondersteld frauderisico bij opbrengstverantwoording</t>
  </si>
  <si>
    <t>Controleaanpak generiek (planning en uitvoering)</t>
  </si>
  <si>
    <t>Naleving van wet-regelgeving</t>
  </si>
  <si>
    <t>Fraude/corruptie</t>
  </si>
  <si>
    <t>Witwassen/AML</t>
  </si>
  <si>
    <t>IT Audit</t>
  </si>
  <si>
    <t>Data-analyse</t>
  </si>
  <si>
    <t>Foutenevaluatie</t>
  </si>
  <si>
    <t>Continuïteit</t>
  </si>
  <si>
    <t>Afronding van de controle (GNB en schriftelijke bevestigingen)</t>
  </si>
  <si>
    <t>Controleverklaring</t>
  </si>
  <si>
    <t>Toepassing controlestandaarden 800-899</t>
  </si>
  <si>
    <t>Toepassing controlestandaarden 2000-2699</t>
  </si>
  <si>
    <t>Toepassing controlestandaarden 3000-3850</t>
  </si>
  <si>
    <t>Toepassing controlestandaarden 4000-4699</t>
  </si>
  <si>
    <t>OKB</t>
  </si>
  <si>
    <t>Verschil van inzicht binnen het controle team</t>
  </si>
  <si>
    <t>Consolidatie</t>
  </si>
  <si>
    <t>Complex verslaggevingsvraagstuk</t>
  </si>
  <si>
    <t>Verslaggeving generiek</t>
  </si>
  <si>
    <t>Kwaliteit oplevering</t>
  </si>
  <si>
    <t>Slecht</t>
  </si>
  <si>
    <t>Duidelijk voor verbetering vatbaar</t>
  </si>
  <si>
    <t>Middelmatig</t>
  </si>
  <si>
    <t>Goed</t>
  </si>
  <si>
    <t>Nee, anders (licht toe)</t>
  </si>
  <si>
    <t>Is de entiteit waarbij de wettelijke controle wordt uitgevoerd onderdeel van een groep?</t>
  </si>
  <si>
    <t>Welke focusgebieden waren in scope van het interne kwaliteitsonderzoek (IKO)?</t>
  </si>
  <si>
    <t>Wat is de omvang van de uitvoeringsmaterialiteit  (x EUR 1.000)?</t>
  </si>
  <si>
    <t>Is er schriftelijk gerapporteerd aan het management en/of de organen belast met governance?</t>
  </si>
  <si>
    <t>NBA handreiking 1141: Data-analyse is het ontdekken van patronen, afwijkingen, inconsistenties, en het onttrekken van andere nuttige informatie over het object van het onderzoek door middel van analyse, modellering en visualisatie met het oog op de planning of het uitvoeren van de opdracht.</t>
  </si>
  <si>
    <t xml:space="preserve">Is er gebruik gemaakt van geavanceerde data-analyse technieken?
</t>
  </si>
  <si>
    <t>Welke type oordeel is in de controleverklaring tot uitdrukking gebracht?</t>
  </si>
  <si>
    <t>Urenbesteding</t>
  </si>
  <si>
    <t>Externe accountant (tekenend accountant)</t>
  </si>
  <si>
    <t>IT auditor(s)</t>
  </si>
  <si>
    <t>Teamleden waaraan werkzaamheden zijn uitbesteed</t>
  </si>
  <si>
    <t xml:space="preserve">Ingeschakelde deskundige(n) (door de accountant) (Standaard 620.6a) </t>
  </si>
  <si>
    <t>Groot- en detailhandel (inclusief reparatie van auto's)</t>
  </si>
  <si>
    <t>1.9</t>
  </si>
  <si>
    <t>1.10</t>
  </si>
  <si>
    <t>Andere controleteamleden</t>
  </si>
  <si>
    <t>Is er tijdens de controle fraude of een vermoeden van fraude geïdentificeerd?</t>
  </si>
  <si>
    <t>Hoeveel van deze significante risico's betreft een frauderisico?</t>
  </si>
  <si>
    <t>5.2</t>
  </si>
  <si>
    <t>5.3</t>
  </si>
  <si>
    <t>1.0</t>
  </si>
  <si>
    <t>Begrip</t>
  </si>
  <si>
    <t>Definitie</t>
  </si>
  <si>
    <t>Tab</t>
  </si>
  <si>
    <t>2. Opdrachtaanvaarding en continuering</t>
  </si>
  <si>
    <t>Achtergrond / guidance</t>
  </si>
  <si>
    <t>Juridische gegevens</t>
  </si>
  <si>
    <t>1.4</t>
  </si>
  <si>
    <t>1.5</t>
  </si>
  <si>
    <t>1.7</t>
  </si>
  <si>
    <t>1.8</t>
  </si>
  <si>
    <t xml:space="preserve">DEFINITIES </t>
  </si>
  <si>
    <r>
      <t>Zo ja, is er sprake van een normaal of een verhoogd</t>
    </r>
    <r>
      <rPr>
        <u/>
        <sz val="11"/>
        <color theme="1"/>
        <rFont val="Calibri"/>
        <family val="2"/>
        <scheme val="minor"/>
      </rPr>
      <t xml:space="preserve"> </t>
    </r>
    <r>
      <rPr>
        <b/>
        <u/>
        <sz val="11"/>
        <color theme="1"/>
        <rFont val="Calibri"/>
        <family val="2"/>
        <scheme val="minor"/>
      </rPr>
      <t>beroepsrisico</t>
    </r>
    <r>
      <rPr>
        <sz val="11"/>
        <color theme="1"/>
        <rFont val="Calibri"/>
        <family val="2"/>
        <scheme val="minor"/>
      </rPr>
      <t>?</t>
    </r>
  </si>
  <si>
    <r>
      <t xml:space="preserve">Zo ja, is er sprake van een normaal of een verhoogd </t>
    </r>
    <r>
      <rPr>
        <b/>
        <u/>
        <sz val="11"/>
        <color theme="1"/>
        <rFont val="Calibri"/>
        <family val="2"/>
        <scheme val="minor"/>
      </rPr>
      <t>opdrachtrisico</t>
    </r>
    <r>
      <rPr>
        <sz val="11"/>
        <color theme="1"/>
        <rFont val="Calibri"/>
        <family val="2"/>
        <scheme val="minor"/>
      </rPr>
      <t>?</t>
    </r>
  </si>
  <si>
    <r>
      <t xml:space="preserve">Wordt één van de groepsonderdelen gecontroleerd door een accountantsorganisatie die geen onderdeel is van uw eigen (internationaal) </t>
    </r>
    <r>
      <rPr>
        <b/>
        <u/>
        <sz val="11"/>
        <color theme="1"/>
        <rFont val="Calibri"/>
        <family val="2"/>
        <scheme val="minor"/>
      </rPr>
      <t>netwerk</t>
    </r>
    <r>
      <rPr>
        <sz val="11"/>
        <color theme="1"/>
        <rFont val="Calibri"/>
        <family val="2"/>
        <scheme val="minor"/>
      </rPr>
      <t xml:space="preserve">?
</t>
    </r>
  </si>
  <si>
    <t>2.9a</t>
  </si>
  <si>
    <t>2.9b</t>
  </si>
  <si>
    <t>2.9c</t>
  </si>
  <si>
    <t>2.9d</t>
  </si>
  <si>
    <t>2.9e</t>
  </si>
  <si>
    <t>2.9f</t>
  </si>
  <si>
    <t>2.10a</t>
  </si>
  <si>
    <t>2.10f</t>
  </si>
  <si>
    <t>2.10b</t>
  </si>
  <si>
    <t>2.10c</t>
  </si>
  <si>
    <t>2.10d</t>
  </si>
  <si>
    <t>2.10e</t>
  </si>
  <si>
    <t>2.10g</t>
  </si>
  <si>
    <t>2.10h</t>
  </si>
  <si>
    <t>2.10i</t>
  </si>
  <si>
    <t>2.10j</t>
  </si>
  <si>
    <t>2.10k</t>
  </si>
  <si>
    <t>ja</t>
  </si>
  <si>
    <t>[meerkeuze]</t>
  </si>
  <si>
    <t>Antwoordopties</t>
  </si>
  <si>
    <t>2.1a</t>
  </si>
  <si>
    <t>2.1b</t>
  </si>
  <si>
    <t>2.1c</t>
  </si>
  <si>
    <t>2.18</t>
  </si>
  <si>
    <t>3.2a</t>
  </si>
  <si>
    <t xml:space="preserve">Eventuele overige medewerkers </t>
  </si>
  <si>
    <t>1.6a</t>
  </si>
  <si>
    <t>1.6c</t>
  </si>
  <si>
    <t>1.6d</t>
  </si>
  <si>
    <t>1.6e</t>
  </si>
  <si>
    <t>1.11a</t>
  </si>
  <si>
    <t>1.11b</t>
  </si>
  <si>
    <t>[dd-mm-jjjj]</t>
  </si>
  <si>
    <t>i</t>
  </si>
  <si>
    <t>2.16</t>
  </si>
  <si>
    <t>Assurance bij niet-financiele informatie</t>
  </si>
  <si>
    <t>Niet-gereglementeerde markt</t>
  </si>
  <si>
    <t>3.2</t>
  </si>
  <si>
    <t xml:space="preserve">Hoeveel uren zijn er besteed door de volgende teamleden voor de wettelijke controle van dit boekjaar? </t>
  </si>
  <si>
    <t>Standaard bedrijfsindeling KvK</t>
  </si>
  <si>
    <t>Zie link.</t>
  </si>
  <si>
    <r>
      <t xml:space="preserve">Is de controlecliënt onderdeel van een groep waarvan aandelen/effecten of obligaties zijn genoteerd aan een </t>
    </r>
    <r>
      <rPr>
        <b/>
        <u/>
        <sz val="11"/>
        <rFont val="Calibri"/>
        <family val="2"/>
        <scheme val="minor"/>
      </rPr>
      <t>gereglementeerde markt</t>
    </r>
    <r>
      <rPr>
        <sz val="11"/>
        <rFont val="Calibri"/>
        <family val="2"/>
        <scheme val="minor"/>
      </rPr>
      <t>?</t>
    </r>
  </si>
  <si>
    <t>Audit commissie</t>
  </si>
  <si>
    <t>https://www.transparency.org/en/cpi</t>
  </si>
  <si>
    <t>1. BASISGEGEVENS</t>
  </si>
  <si>
    <t>Consultatie 5</t>
  </si>
  <si>
    <t>Consultatie 6</t>
  </si>
  <si>
    <t>Consultatie 7</t>
  </si>
  <si>
    <t>Consultatie 8</t>
  </si>
  <si>
    <t>Consultatie 9</t>
  </si>
  <si>
    <t>Consultatie 10</t>
  </si>
  <si>
    <t>Opdrachtgerichte kwaliteitsbeoordelaar (OKB)</t>
  </si>
  <si>
    <t>https://www.nba.nl/globalassets/wet--en-regelgeving/nba-handreikingen/1141/nba-handreiking-1141-data-analyse---18-juni-2019.pdf</t>
  </si>
  <si>
    <t>https://mab-online.nl/article/79316/list/9/</t>
  </si>
  <si>
    <t>Zijn er kernpunten (KAM) opgenomen in de controleverklaring?</t>
  </si>
  <si>
    <t>Is er een paragraaf inzake overige aangelegenheden in de controleverklaring opgenomen?</t>
  </si>
  <si>
    <t>Is er een paragraaf ter benadrukking van bepaalde aangelegenheden in de controleverklaring opgenomen?</t>
  </si>
  <si>
    <t>Is er een separaat accountantsverslag verstrekt aan de raad van commissarissen en/of het bestuur inzake deze wettelijke controle?</t>
  </si>
  <si>
    <t>Hoeveel van de geconstateerde afwijkingen zijn er gecorrigeerd bij deze wettelijke controle?</t>
  </si>
  <si>
    <t>Hoeveel afwijkingen heeft de accountant geconstateerd bij deze wettelijke controle?</t>
  </si>
  <si>
    <t>2. OPDRACHTAANVAARDING EN CONTINUERING</t>
  </si>
  <si>
    <t xml:space="preserve">Vanaf 1 januari 2022 voert de AFM het directe Wta-toezicht uit op alle vergunninghoudende accountantsorganisaties. Ons toezicht is data-gedreven en risicogestuurd. Om dit mogelijk te maken vraagt de AFM u om data te verstrekken per wettelijke controle. </t>
  </si>
  <si>
    <t>Heeft u vragen?</t>
  </si>
  <si>
    <t>1.6b</t>
  </si>
  <si>
    <t>3.1</t>
  </si>
  <si>
    <r>
      <t>Zijn de aandelen/effecten of obligaties van de controlecliënt genoteerd aan een</t>
    </r>
    <r>
      <rPr>
        <b/>
        <sz val="11"/>
        <rFont val="Calibri"/>
        <family val="2"/>
        <scheme val="minor"/>
      </rPr>
      <t xml:space="preserve"> </t>
    </r>
    <r>
      <rPr>
        <b/>
        <u/>
        <sz val="11"/>
        <rFont val="Calibri"/>
        <family val="2"/>
        <scheme val="minor"/>
      </rPr>
      <t>gereglementeerde markt?</t>
    </r>
  </si>
  <si>
    <t>Wat is het resultaat boekjaar voor belastingen? (x EUR 1.000)</t>
  </si>
  <si>
    <t>Wat is het balanstotaal? (x EUR 1.000)</t>
  </si>
  <si>
    <t>Wat is het eigen vermogen (equity)? (x EUR 1.000)</t>
  </si>
  <si>
    <t>2.12</t>
  </si>
  <si>
    <t>2.14</t>
  </si>
  <si>
    <t>2.15</t>
  </si>
  <si>
    <t>1.1</t>
  </si>
  <si>
    <t>1.2</t>
  </si>
  <si>
    <t>1.3</t>
  </si>
  <si>
    <t>4.4</t>
  </si>
  <si>
    <t>5.1</t>
  </si>
  <si>
    <t>Is de cliënt geaccepteerd nadat de relatie met de vorige controlerende accountant tussentijds is opgezegd?</t>
  </si>
  <si>
    <t>Is de vergoeding voor de wettelijke controle van de gehele groep bekend?</t>
  </si>
  <si>
    <t>2.17a</t>
  </si>
  <si>
    <t>2.17b</t>
  </si>
  <si>
    <t>2.17c</t>
  </si>
  <si>
    <t>2.17d</t>
  </si>
  <si>
    <t>2.17e</t>
  </si>
  <si>
    <t>2.19a</t>
  </si>
  <si>
    <t>2.19b</t>
  </si>
  <si>
    <t>Oordeelsvorming en communicatie</t>
  </si>
  <si>
    <t>6. URENBESTEDING</t>
  </si>
  <si>
    <t>3.3</t>
  </si>
  <si>
    <t>3.4</t>
  </si>
  <si>
    <t>3.5</t>
  </si>
  <si>
    <t>3.6</t>
  </si>
  <si>
    <t>3.7</t>
  </si>
  <si>
    <t>3.8</t>
  </si>
  <si>
    <t>3.9</t>
  </si>
  <si>
    <t>3.9a</t>
  </si>
  <si>
    <t>3.10</t>
  </si>
  <si>
    <t>3.11</t>
  </si>
  <si>
    <t>3.12</t>
  </si>
  <si>
    <t>3.13</t>
  </si>
  <si>
    <t>3.14</t>
  </si>
  <si>
    <t>3.15</t>
  </si>
  <si>
    <t>3.16</t>
  </si>
  <si>
    <t>3.17</t>
  </si>
  <si>
    <t>3.18</t>
  </si>
  <si>
    <t>3.19</t>
  </si>
  <si>
    <t>3.20</t>
  </si>
  <si>
    <t>3.21</t>
  </si>
  <si>
    <t>3.22</t>
  </si>
  <si>
    <t>3.23</t>
  </si>
  <si>
    <t>4. UITVOERING</t>
  </si>
  <si>
    <t>4.4a</t>
  </si>
  <si>
    <t>4.4b</t>
  </si>
  <si>
    <t>4.4c</t>
  </si>
  <si>
    <t>4.4d</t>
  </si>
  <si>
    <t>4.4e</t>
  </si>
  <si>
    <t>4.4f</t>
  </si>
  <si>
    <t>4.4g</t>
  </si>
  <si>
    <t>4.4h</t>
  </si>
  <si>
    <t>4.4i</t>
  </si>
  <si>
    <t>4.4j</t>
  </si>
  <si>
    <t>5. AFRONDING EN OORDEELSVORMING</t>
  </si>
  <si>
    <t>5.4a</t>
  </si>
  <si>
    <t>5.4b</t>
  </si>
  <si>
    <t>5.4c</t>
  </si>
  <si>
    <t>5.4d</t>
  </si>
  <si>
    <t>5.5a</t>
  </si>
  <si>
    <t>5.5b</t>
  </si>
  <si>
    <t>5.5c</t>
  </si>
  <si>
    <t>5.5d</t>
  </si>
  <si>
    <t>5.5e</t>
  </si>
  <si>
    <t>5.6a</t>
  </si>
  <si>
    <t>5.6b</t>
  </si>
  <si>
    <t>5.6c</t>
  </si>
  <si>
    <t>6.1a</t>
  </si>
  <si>
    <t>6.2a</t>
  </si>
  <si>
    <t>6.2b</t>
  </si>
  <si>
    <t>6.2c</t>
  </si>
  <si>
    <t>6.2d</t>
  </si>
  <si>
    <t>6.2e</t>
  </si>
  <si>
    <t>6.2f</t>
  </si>
  <si>
    <t>6.2g</t>
  </si>
  <si>
    <t>6.2h</t>
  </si>
  <si>
    <t xml:space="preserve">6.2a t/m 6.2h: [getal, zonder decimalen] - uren alleen opnemen indien van toepassing. Laat de cel anders [leeg]. </t>
  </si>
  <si>
    <t>Toelichting</t>
  </si>
  <si>
    <t>6.3</t>
  </si>
  <si>
    <t>3. RISICO-INSCHATTING</t>
  </si>
  <si>
    <t>Zo nee, wat is het (gecombineerde) beroeps- en opdrachtrisico?</t>
  </si>
  <si>
    <t>Wat is de totale vergoeding voor de wettelijke controles van de gehele groep (x EUR 1.000)? (de entiteit en de aan haar verbonden derde)</t>
  </si>
  <si>
    <t>Worden er samenstelwerkzaamheden verricht met betrekking tot het assuranceobject van de wettelijke controle?</t>
  </si>
  <si>
    <r>
      <t xml:space="preserve">Is er door de controlecliënt ook een opdracht verstrekt tot het geven van </t>
    </r>
    <r>
      <rPr>
        <b/>
        <u/>
        <sz val="11"/>
        <rFont val="Calibri"/>
        <family val="2"/>
        <scheme val="minor"/>
      </rPr>
      <t>assurance bij niet-financiële informatie</t>
    </r>
    <r>
      <rPr>
        <sz val="11"/>
        <rFont val="Calibri"/>
        <family val="2"/>
        <scheme val="minor"/>
      </rPr>
      <t>?</t>
    </r>
  </si>
  <si>
    <r>
      <t>Zijn de aandelen/effecten of obligaties van de controlecliënt genoteerd aan een</t>
    </r>
    <r>
      <rPr>
        <b/>
        <sz val="11"/>
        <rFont val="Calibri"/>
        <family val="2"/>
        <scheme val="minor"/>
      </rPr>
      <t xml:space="preserve"> </t>
    </r>
    <r>
      <rPr>
        <b/>
        <u/>
        <sz val="11"/>
        <rFont val="Calibri"/>
        <family val="2"/>
        <scheme val="minor"/>
      </rPr>
      <t>niet-gereglementeerde markt</t>
    </r>
    <r>
      <rPr>
        <sz val="11"/>
        <rFont val="Calibri"/>
        <family val="2"/>
        <scheme val="minor"/>
      </rPr>
      <t>?</t>
    </r>
  </si>
  <si>
    <r>
      <t xml:space="preserve">Heeft de cliënt een </t>
    </r>
    <r>
      <rPr>
        <b/>
        <u/>
        <sz val="11"/>
        <rFont val="Calibri"/>
        <family val="2"/>
        <scheme val="minor"/>
      </rPr>
      <t>Audit commissie</t>
    </r>
    <r>
      <rPr>
        <sz val="11"/>
        <rFont val="Calibri"/>
        <family val="2"/>
        <scheme val="minor"/>
      </rPr>
      <t>/ Audit committee?</t>
    </r>
  </si>
  <si>
    <r>
      <t xml:space="preserve">Indien ja, wat is de omvang van de (geconsolideerde) omzet in landen met </t>
    </r>
    <r>
      <rPr>
        <b/>
        <u/>
        <sz val="11"/>
        <rFont val="Calibri"/>
        <family val="2"/>
        <scheme val="minor"/>
      </rPr>
      <t>corruptie-index</t>
    </r>
    <r>
      <rPr>
        <sz val="11"/>
        <rFont val="Calibri"/>
        <family val="2"/>
        <scheme val="minor"/>
      </rPr>
      <t xml:space="preserve"> &lt; 40 (x EUR 1.000)?</t>
    </r>
  </si>
  <si>
    <t>Wat is de omzet? (x EUR 1.000)</t>
  </si>
  <si>
    <t>Kennis van de entiteit</t>
  </si>
  <si>
    <t>Financiële kengetallen van de entiteit</t>
  </si>
  <si>
    <t xml:space="preserve">Wat is de omvang van de materialiteit (x EUR 1.000)? </t>
  </si>
  <si>
    <t>Een geïdentificeerd en ingeschat risico op een afwijking van materieel belang waaraan, op grond van de oordeelsvorming van de accountant, tijdens de controle bijzondere aandacht moet worden besteed.</t>
  </si>
  <si>
    <t>Een audit commissie zoals bedoeld in de Nederlandse Corporate Governancecode 2016 (1.5.1., pagina 16).</t>
  </si>
  <si>
    <t>Een omzet die groter is dan de materialiteit die door de externe accountant is bepaald voor deze wettelijke controle.</t>
  </si>
  <si>
    <t>Het cijfer dat volgt uit de CPI index zoals deze gepubliceerd wordt door Transparancy International.</t>
  </si>
  <si>
    <t>Wat was het onderwerp van de ingediende consultatie(s)? (meerdere antwoordopties mogelijk)</t>
  </si>
  <si>
    <r>
      <t xml:space="preserve">Is er gebruik gemaakt van </t>
    </r>
    <r>
      <rPr>
        <b/>
        <u/>
        <sz val="11"/>
        <rFont val="Calibri"/>
        <family val="2"/>
        <scheme val="minor"/>
      </rPr>
      <t>data-analyse</t>
    </r>
    <r>
      <rPr>
        <sz val="11"/>
        <rFont val="Calibri"/>
        <family val="2"/>
        <scheme val="minor"/>
      </rPr>
      <t xml:space="preserve"> bij het uitvoeren van de wettelijke controle?
</t>
    </r>
  </si>
  <si>
    <r>
      <t xml:space="preserve">Wat is het effect op het vermogen van </t>
    </r>
    <r>
      <rPr>
        <u/>
        <sz val="11"/>
        <rFont val="Calibri"/>
        <family val="2"/>
        <scheme val="minor"/>
      </rPr>
      <t>niet-gecorrigeerde</t>
    </r>
    <r>
      <rPr>
        <sz val="11"/>
        <rFont val="Calibri"/>
        <family val="2"/>
        <scheme val="minor"/>
      </rPr>
      <t xml:space="preserve"> afwijkingen bij deze wettelijke controle (x EUR 1.000)?</t>
    </r>
  </si>
  <si>
    <r>
      <t xml:space="preserve">Wat is het effect op het vermogen van </t>
    </r>
    <r>
      <rPr>
        <u/>
        <sz val="11"/>
        <rFont val="Calibri"/>
        <family val="2"/>
        <scheme val="minor"/>
      </rPr>
      <t>gecorrigeerde</t>
    </r>
    <r>
      <rPr>
        <sz val="11"/>
        <rFont val="Calibri"/>
        <family val="2"/>
        <scheme val="minor"/>
      </rPr>
      <t xml:space="preserve"> afwijkingen bij deze wettelijke controle (x EUR 1.000)</t>
    </r>
  </si>
  <si>
    <t>Materialiteit</t>
  </si>
  <si>
    <t xml:space="preserve">[Ja/Nee] </t>
  </si>
  <si>
    <t>[Meerkeuze]</t>
  </si>
  <si>
    <t>[Getal zonder decimalen]</t>
  </si>
  <si>
    <r>
      <t xml:space="preserve">                                                                                                     </t>
    </r>
    <r>
      <rPr>
        <sz val="11"/>
        <color theme="0" tint="-4.9989318521683403E-2"/>
        <rFont val="Calibri"/>
        <family val="2"/>
        <scheme val="minor"/>
      </rPr>
      <t>'</t>
    </r>
  </si>
  <si>
    <t>[Getal, bestaande uit 8 cijfers]</t>
  </si>
  <si>
    <t>Gecombineerd</t>
  </si>
  <si>
    <t>;</t>
  </si>
  <si>
    <t>Nee, de ingevulde uren betreffen de totale uren zoals deze zijn geregistreerd voor alle controlewerkzaamheden binnen dezelfde groep</t>
  </si>
  <si>
    <t>Normaal;Verhoogd</t>
  </si>
  <si>
    <t>Laag/geen;Normaal;Verhoogd</t>
  </si>
  <si>
    <t>Generieke kennis is voldoende;Sectorkennis is nodig;Vergaande sectorkennis is noodzakelijk</t>
  </si>
  <si>
    <t>IFRS;Dutch GAAP;Anders</t>
  </si>
  <si>
    <t>Laag;Gemiddeld;Hoog</t>
  </si>
  <si>
    <t>Slecht;Duidelijk voor verbetering vatbaar;Middelmatig;Goed</t>
  </si>
  <si>
    <t>Ja;Nee, de ingevulde uren betreffen de totale uren zoals deze zijn geregistreerd voor alle controlewerkzaamheden binnen dezelfde groep;Nee, anders (licht toe)</t>
  </si>
  <si>
    <t>Beschikbaarheid urenbesteding</t>
  </si>
  <si>
    <t>Laag;Beperkt;Normaal;Verhoogd</t>
  </si>
  <si>
    <t>Besloten venootschap;Naamloze vennootschap;Coöperatie en onderlinge waarborgmaatschappij;Stichting;Vereniging;Eenmanszaak;Vennootschap onder firma;Commanditaire vennootschap;Maatschap;Buitenlandse rechtsvorm;Anders</t>
  </si>
  <si>
    <t>Zijn er omstandigheden geïdentificeerd die een bedreiging vormen voor de onafhankelijkheid in het kader van de controleopdracht? (Zo ja, geef  hieronder aan wat van toepassing is)</t>
  </si>
  <si>
    <t>Is er door de accountant een deskundige op deze wettelijke controle ingeschakeld? (Zo ja, geef  hieronder aan wat van toepassing is)</t>
  </si>
  <si>
    <t>Zijn er kwaliteitswaarborgen vanuit het stelsel van kwaliteitsbeheersing ingezet voorafgaand of gedurende de controle? (Zo ja, geef  hieronder aan wat van toepassing is)</t>
  </si>
  <si>
    <t>[Getal, bestaande uit 4 of 5 cijfers]</t>
  </si>
  <si>
    <t>Wat is het NBA inschrijvingsnummer van de externe accountant?</t>
  </si>
  <si>
    <t>Voldoende;Voldoende met aanbevelingen;Onvoldoende;Niet van toepassing</t>
  </si>
  <si>
    <t>Wat is het KVK-nummer van de entiteit waarbij de wettelijke controle wordt uitgevoerd?</t>
  </si>
  <si>
    <t>Max vergoeding weco</t>
  </si>
  <si>
    <t>Industrie (o.a. vervaardiging voedsel, vervaardiging farma, vervaardiging chemische industrie)</t>
  </si>
  <si>
    <t>Artikel 393, eerste lid, van Boek 2 van het Burgerlijk Wetboek</t>
  </si>
  <si>
    <t>De artikelen 4.3.1, tweede lid, en 5.2.2, derde lid, van de Wet langdurige zorg</t>
  </si>
  <si>
    <t>Artikel 213, tweede lid, van de Gemeentewet</t>
  </si>
  <si>
    <t>Artikel 35, tweede lid, van de Kaderwet zelfstandige bestuursorganen, voor zover het de controle betreft van de financiële verantwoordingen van het Centraal bureau voor de statistiek, het college voor de post- en telecommunicatiemarkt, het College voor de toelating van gewasbeschermingsmiddelen en biociden, het Commissariaat voor de Media, de Dienst voor het kadaster en de openbare registers, de Dienst Wegverkeer, de Kamer van Koophandel, de Koninklijke Bibliotheek, de Koninklijke Nederlandse Akademie van Wetenschappen, het Landelijk Bureau Inning Onderhoudsbijdragen, de Nederlandse organisatie voor wetenschappelijk onderzoek de Nederlandse Zorgautoriteit, de NVNL, de organisatie ZorgOnderzoek Nederland, de Waarderingskamer en het Zorginstituut Nederland</t>
  </si>
  <si>
    <t>Artikel 7.7, tweede lid, van de Mediawet 2008</t>
  </si>
  <si>
    <t>Artikelen 146 en 147, vijfde lid, van de Pensioenwet</t>
  </si>
  <si>
    <t>Artikel 217, tweede lid, van de Provinciewet</t>
  </si>
  <si>
    <t>Artikel 23j, tweede lid, van de Rijksoctrooiwet 1995</t>
  </si>
  <si>
    <t>Artikel 21, tweede lid, van de Rijkswet Onderzoeksraad voor veiligheid</t>
  </si>
  <si>
    <t>Artikel 109, tweede lid, van de Waterschapswet</t>
  </si>
  <si>
    <t>Artikel 6, eerste lid, onderdeel f, van de Wet afbreking zwangerschap</t>
  </si>
  <si>
    <t>Artikel 5, tweede lid, van de Wet op de formeel buitenlandse vennootschappen</t>
  </si>
  <si>
    <t>Artikel 25, vierde lid, van de Wet toelating zorginstellingen</t>
  </si>
  <si>
    <t>Artikelen 3:72, zevende lid, 3:77, 3:82, 3:86, tweede lid, 4:37o, vierde lid, 4:51, derde lid, en 4:85, tweede lid, van de Wet op het financieel toezicht</t>
  </si>
  <si>
    <t>Artikelen 141 en 142, vijfde lid, van de Wet verplichte beroepspensioenregeling</t>
  </si>
  <si>
    <t>Artikel 22, eerste lid, van de Wet verzelfstandiging Staatsbosbeheer</t>
  </si>
  <si>
    <t>Artikel 23, derde lid, tweede volzin, van de Wet voorraadvorming aardolieproducten 2012</t>
  </si>
  <si>
    <t>Artikel 37, eerste lid, van de Woningwet</t>
  </si>
  <si>
    <t>[Laag | Gemiddeld | Hoog]</t>
  </si>
  <si>
    <t>[Meerkeuze: Laag | Beperkt | Normaal | Verhoogd]</t>
  </si>
  <si>
    <t>[Meerkeuze: Normaal/Verhoogd]</t>
  </si>
  <si>
    <t>[Meerkeuze: Schaal van 1 t/m 5]</t>
  </si>
  <si>
    <t>[Meerkeuze: Voldoende | Voldoende met aanbevelingen | Onvoldoende | Niet van toepassing]</t>
  </si>
  <si>
    <t>[Meerkeuze: Slecht | Duidelijk voor verbetering vatbaar| Middelmatig | Goed]</t>
  </si>
  <si>
    <t>VRAGENLIJST AFM-UITVRAAG WETTELIJKE CONTROLES</t>
  </si>
  <si>
    <t>Is de externe accountant zich bewust geworden van informatie omtrent een geval of vermoeden van niet-naleving van wet- en regelgeving?</t>
  </si>
  <si>
    <r>
      <t>Is er een paragraaf inzake 'onzekerheid van materieel belang omtrent de continu</t>
    </r>
    <r>
      <rPr>
        <sz val="11"/>
        <rFont val="Calibri"/>
        <family val="2"/>
      </rPr>
      <t>ï</t>
    </r>
    <r>
      <rPr>
        <sz val="11"/>
        <rFont val="Calibri"/>
        <family val="2"/>
        <scheme val="minor"/>
      </rPr>
      <t xml:space="preserve">teit' opgenomen in de controleverklaring? </t>
    </r>
  </si>
  <si>
    <r>
      <t xml:space="preserve">Hoeveel </t>
    </r>
    <r>
      <rPr>
        <b/>
        <u/>
        <sz val="11"/>
        <rFont val="Calibri"/>
        <family val="2"/>
        <scheme val="minor"/>
      </rPr>
      <t>significante risico's</t>
    </r>
    <r>
      <rPr>
        <sz val="11"/>
        <rFont val="Calibri"/>
        <family val="2"/>
        <scheme val="minor"/>
      </rPr>
      <t xml:space="preserve"> zijn er ge</t>
    </r>
    <r>
      <rPr>
        <sz val="11"/>
        <rFont val="Calibri"/>
        <family val="2"/>
      </rPr>
      <t>ï</t>
    </r>
    <r>
      <rPr>
        <sz val="11"/>
        <rFont val="Calibri"/>
        <family val="2"/>
        <scheme val="minor"/>
      </rPr>
      <t>dentificeerd?</t>
    </r>
  </si>
  <si>
    <t>Samenwerkingsverband waartoe een accountantsorganisatie behoort, dat duidelijk is gericht op het delen van winst of kosten of waarbij duidelijk sprake is van:
1. gemeenschappelijke eigendom, zeggenschap of bestuur;
2. gezamenlijk beleid en procedures met betrekking tot kwaliteitsbeheersing;
3. een gezamenlijke bedrijfsstrategie;
4. een gemeenschappelijke merknaam; of
5. het delen van een aanzienlijk deel van de bedrijfsmiddelen; (Artikel 1, lid, onder j Wta)</t>
  </si>
  <si>
    <t>De vragenlijst AFM-uitvraag wettelijke controles</t>
  </si>
  <si>
    <t>Linked cell</t>
  </si>
  <si>
    <t>Schaduwcel</t>
  </si>
  <si>
    <t>Let op. U geeft aan dat sprake is van een eenmanszaak is. Vul in deze situatie de vragenlijst niet in en neem contact op met de AFM (wta@afm.nl)</t>
  </si>
  <si>
    <t>Besloten vennootschap</t>
  </si>
  <si>
    <t>-- Einde vragenlijst --</t>
  </si>
  <si>
    <t>2.9a t/m 2.9f: Vink aan wat van toepassing is. Alleen als het antwoord op vraag 2.9 [Ja] is.</t>
  </si>
  <si>
    <t>2.17a t/m 2.17e: Vink aan wat van toepassing is. Alleen als het antwoord op vraag 2.17 [Ja] is.</t>
  </si>
  <si>
    <t>Let op: opslaan als een 'XML Spreadsheet 2003' of 'Strict Open XML Spreadsheet' is niet mogelijk. Wij kunnen zulke bestanden niet verwerken.</t>
  </si>
  <si>
    <t>[Meerkeuze: Geen/beperkt | Gemiddeld | Verhoogd]</t>
  </si>
  <si>
    <t>[Meerkeuze: Laag/geen | Normaal | Verhoogd]</t>
  </si>
  <si>
    <t>Goedkeurend oordeel (Standaard 700.7c)</t>
  </si>
  <si>
    <t>Oordeel met beperking (Standaard 705.7)</t>
  </si>
  <si>
    <t>Afkeurend oordeel (Standaard 705.8)</t>
  </si>
  <si>
    <t>Oordeelonthouding (Standaard 705.9)</t>
  </si>
  <si>
    <t>Goedkeurend oordeel (Standaard 700.7c);Oordeel met beperking (Standaard 705.7);Afkeurend oordeel (Standaard 705.8);Oordeelonthouding (Standaard 705.9)</t>
  </si>
  <si>
    <t>= lijsten rechtstreeks ingevoerd naar data-validation &gt; source. Niet gekoppeld aan dit tabblad.</t>
  </si>
  <si>
    <t>Archiveer de Excel-vragenlijst en sla het op als XML-gegevensbestand</t>
  </si>
  <si>
    <t>Figuur 1: Sla de Excel vragenlijst op als 'XML-gegevens' (of 'XML Data').</t>
  </si>
  <si>
    <t>Totaal aantal uren</t>
  </si>
  <si>
    <t>Versie</t>
  </si>
  <si>
    <t>-</t>
  </si>
  <si>
    <t>Instructie</t>
  </si>
  <si>
    <t>Volg onderstaande invulinstructie voor een soepele aanlevering</t>
  </si>
  <si>
    <t>https://portaal.afm.nl/</t>
  </si>
  <si>
    <t>Een gemachtigde namens uw accountantsorganisatie dient de XML vragenlijst in via:</t>
  </si>
  <si>
    <t xml:space="preserve">Als u verdere vragen heeft over het invulformulier, neemt dan contact met ons op via: </t>
  </si>
  <si>
    <t>wta@afm.nl</t>
  </si>
  <si>
    <t xml:space="preserve">Een uitgebreide handleiding en de antwoorden op veelvoorkomende vragen vindt u op onze website: </t>
  </si>
  <si>
    <r>
      <t xml:space="preserve">Figuur 2: </t>
    </r>
    <r>
      <rPr>
        <i/>
        <sz val="10"/>
        <color theme="1"/>
        <rFont val="Calibri"/>
        <family val="2"/>
        <scheme val="minor"/>
      </rPr>
      <t>‘Melding: ‘Saving the file as XML Data will result in the loss of worksheet features such as formatting, pictures, and objects. If you want to preserve your entire worksheet, click Cancel, then save as Microsoft Excel.’</t>
    </r>
  </si>
  <si>
    <r>
      <t xml:space="preserve">De AFM heeft alle wettelijke vertegenwoordigers rechten gegeven tot het uploaden van wettelijke controles. Mochten andere medewerkers ook deze rechten krijgen, kan de machtiging beheerder deze verlenen. Let er daarbij op dat zowel rechten rechten verleend moeten zijn tot </t>
    </r>
    <r>
      <rPr>
        <b/>
        <sz val="11"/>
        <rFont val="Calibri"/>
        <family val="2"/>
        <scheme val="minor"/>
      </rPr>
      <t xml:space="preserve">[Markttoegang en registratiewijzigingen] </t>
    </r>
    <r>
      <rPr>
        <sz val="11"/>
        <rFont val="Calibri"/>
        <family val="2"/>
        <scheme val="minor"/>
      </rPr>
      <t xml:space="preserve">en </t>
    </r>
    <r>
      <rPr>
        <b/>
        <sz val="11"/>
        <rFont val="Calibri"/>
        <family val="2"/>
        <scheme val="minor"/>
      </rPr>
      <t>[Wettelijke controle].</t>
    </r>
  </si>
  <si>
    <t>Instructie aangescherpt op basis van veelgestelde vragen.</t>
  </si>
  <si>
    <t>2022 (gepubliceerd 30-8-2022)</t>
  </si>
  <si>
    <t>Controleer uw invoer. Bedragen worden uitgevraagd in duizenden euro's (afgerond).</t>
  </si>
  <si>
    <r>
      <t xml:space="preserve">Sla de vragenlijst op in Excel (voor uw archief) en XML Data (aanleverformaat).  In tabblad </t>
    </r>
    <r>
      <rPr>
        <b/>
        <sz val="11"/>
        <color theme="1"/>
        <rFont val="Calibri"/>
        <family val="2"/>
        <scheme val="minor"/>
      </rPr>
      <t>[Instructie]</t>
    </r>
    <r>
      <rPr>
        <sz val="11"/>
        <color theme="1"/>
        <rFont val="Calibri"/>
        <family val="2"/>
        <scheme val="minor"/>
      </rPr>
      <t xml:space="preserve"> vindt u verdere informatie.</t>
    </r>
  </si>
  <si>
    <t>6.2 (urenbesteding)</t>
  </si>
  <si>
    <t>Heeft u de uren van de opdrachtgerichte kwaliteitsbeoordelaar ingevuld (zie vraag 2.17a)?</t>
  </si>
  <si>
    <t>Heeft u de uren van de dossiercoach ingevuld (zie vraag 2.17b)?</t>
  </si>
  <si>
    <t>Heeft u de uren van de ingeschakelde deskundige ingevuld (zie vraag 2.9)?</t>
  </si>
  <si>
    <t>Archiveer de Excel-vragenlijst en sla op als 'XML-gegevensbestand'</t>
  </si>
  <si>
    <t>[Duizendtal zonder decimalen]</t>
  </si>
  <si>
    <t>2.12, 2.14, 3.10-3.15, 3.17 en 3.18, 5.4c en 5.4d (bedragen)</t>
  </si>
  <si>
    <t>Waarschuwing mogelijk onvolledige urenbesteding bij inzet OKB, dossiercoach of deskundige.</t>
  </si>
  <si>
    <t>Informatie toegevoegd over verantwoording (uren) groepscontroles.</t>
  </si>
  <si>
    <r>
      <t xml:space="preserve">Na het inloggen in het portaal klikt u bij markttoegang op </t>
    </r>
    <r>
      <rPr>
        <b/>
        <sz val="11"/>
        <color theme="1"/>
        <rFont val="Calibri"/>
        <family val="2"/>
        <scheme val="minor"/>
      </rPr>
      <t>[Vergunning Accountants]</t>
    </r>
    <r>
      <rPr>
        <sz val="11"/>
        <color theme="1"/>
        <rFont val="Calibri"/>
        <family val="2"/>
        <scheme val="minor"/>
      </rPr>
      <t xml:space="preserve">. Vervolgens vindt u onder meldingen een knop voor het indienen van de XML-vragenlijst </t>
    </r>
    <r>
      <rPr>
        <b/>
        <sz val="11"/>
        <color theme="1"/>
        <rFont val="Calibri"/>
        <family val="2"/>
        <scheme val="minor"/>
      </rPr>
      <t>[Upload vragenlijst(en) wettelijke controle]</t>
    </r>
    <r>
      <rPr>
        <sz val="11"/>
        <color theme="1"/>
        <rFont val="Calibri"/>
        <family val="2"/>
        <scheme val="minor"/>
      </rPr>
      <t>.</t>
    </r>
  </si>
  <si>
    <t>- Vul de vragenlijst volledig in. Pas de voorgeschreven teksten en voorgeprogrammeerde cellen niet aan (bijv. door het overschrijven van een cel met gekopïeerde gegevens). Dit kan resulteren in validatiefouten en afkeur van de vragenlijst.</t>
  </si>
  <si>
    <t>- Volg de voorgeschreven antwoordopties in de daarvoor bestemde cellen:</t>
  </si>
  <si>
    <r>
      <t xml:space="preserve">2. Klik </t>
    </r>
    <r>
      <rPr>
        <b/>
        <sz val="11"/>
        <color theme="1"/>
        <rFont val="Calibri"/>
        <family val="2"/>
        <scheme val="minor"/>
      </rPr>
      <t>Bestand</t>
    </r>
    <r>
      <rPr>
        <sz val="11"/>
        <color theme="1"/>
        <rFont val="Calibri"/>
        <family val="2"/>
        <scheme val="minor"/>
      </rPr>
      <t xml:space="preserve"> (of 'File')</t>
    </r>
  </si>
  <si>
    <r>
      <t xml:space="preserve">3. Vervolgens </t>
    </r>
    <r>
      <rPr>
        <b/>
        <sz val="11"/>
        <color theme="1"/>
        <rFont val="Calibri"/>
        <family val="2"/>
        <scheme val="minor"/>
      </rPr>
      <t>Opslaan</t>
    </r>
    <r>
      <rPr>
        <sz val="11"/>
        <color theme="1"/>
        <rFont val="Calibri"/>
        <family val="2"/>
        <scheme val="minor"/>
      </rPr>
      <t xml:space="preserve"> </t>
    </r>
    <r>
      <rPr>
        <b/>
        <sz val="11"/>
        <color theme="1"/>
        <rFont val="Calibri"/>
        <family val="2"/>
        <scheme val="minor"/>
      </rPr>
      <t>als</t>
    </r>
    <r>
      <rPr>
        <sz val="11"/>
        <color theme="1"/>
        <rFont val="Calibri"/>
        <family val="2"/>
        <scheme val="minor"/>
      </rPr>
      <t xml:space="preserve"> (of 'Save as')</t>
    </r>
  </si>
  <si>
    <t>4. Selecteer een geschikte bestandslocatie om de vragenlijst op te slaan.</t>
  </si>
  <si>
    <r>
      <t>5. Klik in de lijst Opslaan als (of 'Save as type') op bestandsindeling</t>
    </r>
    <r>
      <rPr>
        <b/>
        <sz val="11"/>
        <color theme="1"/>
        <rFont val="Calibri"/>
        <family val="2"/>
        <scheme val="minor"/>
      </rPr>
      <t xml:space="preserve"> 'XML-gegevens' </t>
    </r>
    <r>
      <rPr>
        <sz val="11"/>
        <color theme="1"/>
        <rFont val="Calibri"/>
        <family val="2"/>
        <scheme val="minor"/>
      </rPr>
      <t>(of 'XML Data'). Zie figuur 1. Hierbij kunt u uw eigen naamgeving aanhouden, hier zitten geen restricties aan zolang de extensie maar past bij het formaat, zoals .XML.</t>
    </r>
  </si>
  <si>
    <r>
      <t xml:space="preserve">1. Sla eerst het </t>
    </r>
    <r>
      <rPr>
        <b/>
        <sz val="11"/>
        <color theme="1"/>
        <rFont val="Calibri"/>
        <family val="2"/>
        <scheme val="minor"/>
      </rPr>
      <t>Excel-bestand</t>
    </r>
    <r>
      <rPr>
        <sz val="11"/>
        <color theme="1"/>
        <rFont val="Calibri"/>
        <family val="2"/>
        <scheme val="minor"/>
      </rPr>
      <t xml:space="preserve"> op, zodat u de ingevulde vragenlijst opnieuw in Excel kan benaderen. Sla het opgeslagen Excel-bestand vervolgens op als XML-gegevensbestand:</t>
    </r>
  </si>
  <si>
    <r>
      <t xml:space="preserve">6. Klik op </t>
    </r>
    <r>
      <rPr>
        <b/>
        <sz val="11"/>
        <color theme="1"/>
        <rFont val="Calibri"/>
        <family val="2"/>
        <scheme val="minor"/>
      </rPr>
      <t xml:space="preserve">Opslaan </t>
    </r>
    <r>
      <rPr>
        <sz val="11"/>
        <color theme="1"/>
        <rFont val="Calibri"/>
        <family val="2"/>
        <scheme val="minor"/>
      </rPr>
      <t>(of ‘Save’).</t>
    </r>
  </si>
  <si>
    <r>
      <t xml:space="preserve">7. Hierna verschijnt de volgende melding (figuur 2). Als u het bestand al als een Excel-bestand hebt opgeslagen, kunt u deze melding negeren. Anders raden wij u aan het bestand eerst als Excel-bestand op te slaan en te archiveren. Klik op </t>
    </r>
    <r>
      <rPr>
        <b/>
        <sz val="11"/>
        <color theme="1"/>
        <rFont val="Calibri"/>
        <family val="2"/>
        <scheme val="minor"/>
      </rPr>
      <t xml:space="preserve">Doorgaan </t>
    </r>
    <r>
      <rPr>
        <sz val="11"/>
        <color theme="1"/>
        <rFont val="Calibri"/>
        <family val="2"/>
        <scheme val="minor"/>
      </rPr>
      <t>(of ‘Continue’).</t>
    </r>
    <r>
      <rPr>
        <i/>
        <sz val="11"/>
        <color theme="1"/>
        <rFont val="Calibri"/>
        <family val="2"/>
        <scheme val="minor"/>
      </rPr>
      <t xml:space="preserve"> </t>
    </r>
    <r>
      <rPr>
        <sz val="11"/>
        <color theme="1"/>
        <rFont val="Calibri"/>
        <family val="2"/>
        <scheme val="minor"/>
      </rPr>
      <t>De vragenlijst is opgeslagen als XML-gegevensbestand.</t>
    </r>
  </si>
  <si>
    <t>Dien de uitvraag in</t>
  </si>
  <si>
    <t>[Getal, bestaande uit 8 cijfers].</t>
  </si>
  <si>
    <t>link website</t>
  </si>
  <si>
    <t xml:space="preserve">[Getal, bestaande uit 8 cijfers] </t>
  </si>
  <si>
    <t>1. Basisgegevens</t>
  </si>
  <si>
    <t>AFM vergunningnummer</t>
  </si>
  <si>
    <t>Het vergunningnummer van de accountantsorganisatie die op grond van de Wet toezicht accountantsorganisaties (Wta) deze wettelijke controle heeft verricht. Het vergunningnummer is opgenomen in het register accountantsorganisaties op de website van de AFM.</t>
  </si>
  <si>
    <r>
      <t xml:space="preserve">Vul hier het </t>
    </r>
    <r>
      <rPr>
        <b/>
        <u/>
        <sz val="11"/>
        <color theme="1"/>
        <rFont val="Calibri"/>
        <family val="2"/>
        <scheme val="minor"/>
      </rPr>
      <t>AFM vergunningnummer</t>
    </r>
    <r>
      <rPr>
        <sz val="11"/>
        <color theme="1"/>
        <rFont val="Calibri"/>
        <family val="2"/>
        <scheme val="minor"/>
      </rPr>
      <t xml:space="preserve"> in van de accountantsorganisatie (vergunninghouder).</t>
    </r>
  </si>
  <si>
    <t>4.5 (kwaliteit oplevering)</t>
  </si>
  <si>
    <t>Voorbeelden (kapstok) toegevoegd voor schaal (slecht tot goed).</t>
  </si>
  <si>
    <t>Vraag / onderwerp</t>
  </si>
  <si>
    <t>Wijziging</t>
  </si>
  <si>
    <t>Corporate Governance Code 2016 | Code | Monitoring Commissie Corporate Governance (mccg.nl)</t>
  </si>
  <si>
    <r>
      <t xml:space="preserve">Is er door de accountantsorganisatie een </t>
    </r>
    <r>
      <rPr>
        <b/>
        <u/>
        <sz val="11"/>
        <color theme="1"/>
        <rFont val="Calibri"/>
        <family val="2"/>
        <scheme val="minor"/>
      </rPr>
      <t>incidentmelding</t>
    </r>
    <r>
      <rPr>
        <sz val="11"/>
        <color theme="1"/>
        <rFont val="Calibri"/>
        <family val="2"/>
        <scheme val="minor"/>
      </rPr>
      <t xml:space="preserve"> gedaan bij de AFM ten aanzien van de integriteit van de cliënt in het afgelopen jaar?</t>
    </r>
  </si>
  <si>
    <t>3. Risico-inschatting</t>
  </si>
  <si>
    <t>4. Uitvoering</t>
  </si>
  <si>
    <t>Incidentmelding</t>
  </si>
  <si>
    <t>Definities</t>
  </si>
  <si>
    <t>Definities incidentmelding en AFM vergunningnummer toegevoegd. Links geactualiseerd.</t>
  </si>
  <si>
    <t>Zonder komma's:</t>
  </si>
  <si>
    <t>Nee (de ingevulde uren betreffen de totale uren zoals deze zijn geregistreerd voor alle controlewerkzaamheden binnen dezelfde groep)</t>
  </si>
  <si>
    <t>Nee anders (licht toe)</t>
  </si>
  <si>
    <t>Ja;Nee (de ingevulde uren betreffen de totale uren zoals deze zijn geregistreerd voor alle controlewerkzaamheden binnen dezelfde groep);Nee anders (licht toe)</t>
  </si>
  <si>
    <t>Omzetting</t>
  </si>
  <si>
    <t>Geen/beperkt</t>
  </si>
  <si>
    <t>Geen/beperkt;Gemiddeld;Verhoogd</t>
  </si>
  <si>
    <t>Probleem opgelost waarbij een regio-instelling Windows in enkele gevallen de komma in het antwoord als scheidingsteken herkent.</t>
  </si>
  <si>
    <t>2023 (gepubliceerd 5-12-2022)</t>
  </si>
  <si>
    <t>Alle andere handelsplatformen die niet voldoen aan de definitie van 'Gereglementeerde markt'. Hieronder verstaan wij ook gereglementeerde markten buiten Europa.</t>
  </si>
  <si>
    <t>1.6b en 6.1 (groepscontroles)</t>
  </si>
  <si>
    <t>Probleem opgelost bij gebruik van vragenlijst i.c.m. oudere versies van Office (2006 of eerder).</t>
  </si>
  <si>
    <t>AFMvergunningnummer</t>
  </si>
  <si>
    <t>NaamEntiteit</t>
  </si>
  <si>
    <t>KVKnummer</t>
  </si>
  <si>
    <t>WettelijkeBepalingControleverplichting</t>
  </si>
  <si>
    <t>TypeWeco</t>
  </si>
  <si>
    <t>RechtsvormGecontroleerdeEntiteit</t>
  </si>
  <si>
    <t>IsGroepsonderdeel</t>
  </si>
  <si>
    <t>IsGroepshoofd</t>
  </si>
  <si>
    <t>NaamGroepshoofd</t>
  </si>
  <si>
    <t>NederlandsGroepshoofd</t>
  </si>
  <si>
    <t>KVKnummerGroepshoofd</t>
  </si>
  <si>
    <t>NaamAO</t>
  </si>
  <si>
    <t>NBANummerEA</t>
  </si>
  <si>
    <t>EinddatumBoekjaar</t>
  </si>
  <si>
    <t>AfgiftedatumControleverklaring</t>
  </si>
  <si>
    <t>InitieleOpdracht</t>
  </si>
  <si>
    <t>VorigeRelatieOpgezegd</t>
  </si>
  <si>
    <t>BeroepsEnOpdrachtrisicoOnderscheid</t>
  </si>
  <si>
    <t>BeroepsEnOpdrachtrisico</t>
  </si>
  <si>
    <t>GebruikmakingAccountantGroepsonderdeel</t>
  </si>
  <si>
    <t>GroepsonderdeelGecontroleerdBuitenAO</t>
  </si>
  <si>
    <t>SignificantBuitenlandsOnderdeel</t>
  </si>
  <si>
    <t>PrijsdrukClientWeco</t>
  </si>
  <si>
    <t>BelangClientWeco</t>
  </si>
  <si>
    <t>SectorkennisVereist</t>
  </si>
  <si>
    <t>AOUitdagingenDeskundigheidCapaciteit</t>
  </si>
  <si>
    <t>DeskundigheidIngeschakeld</t>
  </si>
  <si>
    <t>IngeschakeldeForensischSpecialist</t>
  </si>
  <si>
    <t>IngeschakeldeActuaris</t>
  </si>
  <si>
    <t>IngeschakeldeVastgoedTaxateur</t>
  </si>
  <si>
    <t>IngeschakeldeJuridischSpecialist</t>
  </si>
  <si>
    <t>IngeschakeldeFiscaalSpecialist</t>
  </si>
  <si>
    <t>IngeschakeldeAndereSpecialist</t>
  </si>
  <si>
    <t>WecoVergoeding</t>
  </si>
  <si>
    <t>GroepWecoVergoedingBekend</t>
  </si>
  <si>
    <t>GroepWecoVergoeding</t>
  </si>
  <si>
    <t>SamenstelVerricht</t>
  </si>
  <si>
    <t>OpdrachtAssuranceNFI</t>
  </si>
  <si>
    <t>KwaliteitswaarborgenToegepast</t>
  </si>
  <si>
    <t>OKBPlaatsgevonden</t>
  </si>
  <si>
    <t>DossierCoaching</t>
  </si>
  <si>
    <t>HotInFlightReview</t>
  </si>
  <si>
    <t>TweedeAccountantInControleteam</t>
  </si>
  <si>
    <t>AndereKwaliteitswaarborg</t>
  </si>
  <si>
    <t>ToelichtingAndereKwaliteitswaarborgen</t>
  </si>
  <si>
    <t>IKOUitgevoerd</t>
  </si>
  <si>
    <t>IKOOordeel</t>
  </si>
  <si>
    <t>IKOFocusgebieden</t>
  </si>
  <si>
    <t>Sector</t>
  </si>
  <si>
    <t>Verslaggevingsstelsel</t>
  </si>
  <si>
    <t>FoutherstelToegepastInJaarrekening</t>
  </si>
  <si>
    <t>EffectenGenoteerdAanGeregMarkt</t>
  </si>
  <si>
    <t>EffectenGroepGenoteerdAanGeregMarkt</t>
  </si>
  <si>
    <t>EffectenGenoteerdAanNietGeregMarkt</t>
  </si>
  <si>
    <t>ControleClientHeeftToezichtsorgaan</t>
  </si>
  <si>
    <t>AuditCommissie</t>
  </si>
  <si>
    <t>CPIIndex</t>
  </si>
  <si>
    <t>LageCPIOmzet</t>
  </si>
  <si>
    <t>OmzetEntiteit</t>
  </si>
  <si>
    <t>EBITEntiteit</t>
  </si>
  <si>
    <t>BalansEntiteit</t>
  </si>
  <si>
    <t>EigenVermogenEntiteit</t>
  </si>
  <si>
    <t>ImmaterieleVasteActivaEntiteit</t>
  </si>
  <si>
    <t>FTEEntiteit</t>
  </si>
  <si>
    <t>KwaliteitInterneBeheersing</t>
  </si>
  <si>
    <t>UitvoeringsMaterialiteit</t>
  </si>
  <si>
    <t>AFMMelding</t>
  </si>
  <si>
    <t>InformatieGevorderd</t>
  </si>
  <si>
    <t>NegatiefNieuws</t>
  </si>
  <si>
    <t>AantalSignificanteRisicos</t>
  </si>
  <si>
    <t>AantalFraudeRisicos</t>
  </si>
  <si>
    <t>SysteemGegevensGericht</t>
  </si>
  <si>
    <t>AantalSignificanteTekortkomingenIB</t>
  </si>
  <si>
    <t>AantalConsultaties</t>
  </si>
  <si>
    <t>OnderwerpConsultatie1</t>
  </si>
  <si>
    <t>OnderwerpConsultatie2</t>
  </si>
  <si>
    <t>OnderwerpConsultatie3</t>
  </si>
  <si>
    <t>OnderwerpConsultatie4</t>
  </si>
  <si>
    <t>OnderwerpConsultatie5</t>
  </si>
  <si>
    <t>OnderwerpConsultatie6</t>
  </si>
  <si>
    <t>OnderwerpConsultatie7</t>
  </si>
  <si>
    <t>OnderwerpConsultatie8</t>
  </si>
  <si>
    <t>OnderwerpConsultatie9</t>
  </si>
  <si>
    <t>OnderwerpConsultatie10</t>
  </si>
  <si>
    <t>Oplevering</t>
  </si>
  <si>
    <t>DataAnalyse</t>
  </si>
  <si>
    <t>GeavanceerdeDataAnalyse</t>
  </si>
  <si>
    <t>TwijfelContinuiteitEntiteit</t>
  </si>
  <si>
    <t>FraudeOfVermoeden</t>
  </si>
  <si>
    <t>NietNalevenWetRegelgeving</t>
  </si>
  <si>
    <t>AantalAfwijkingenWettelijkeControle</t>
  </si>
  <si>
    <t>AantalAfwijkingenGecorrigeerd</t>
  </si>
  <si>
    <t>EffectOpVermogenNietGecorrigeerdeAfwijkingen</t>
  </si>
  <si>
    <t>EffectOpVermogenGecorrigeerdeAfwijkingen</t>
  </si>
  <si>
    <t>TypeVerklaring</t>
  </si>
  <si>
    <t>ParagraafTerBenadrukkingInControleVerklaring</t>
  </si>
  <si>
    <t>ParagraafOverigeAangelegenhedenInControleVerklaring</t>
  </si>
  <si>
    <t>ParagraafOnzekerheidMaterieelBelangContinuiteitInControleVerklaring</t>
  </si>
  <si>
    <t>KernpuntenKAMInControleVerklaring</t>
  </si>
  <si>
    <t>SchriftelijkGerapporteerd</t>
  </si>
  <si>
    <t>Accountantsverslag</t>
  </si>
  <si>
    <t>ManagementLetter</t>
  </si>
  <si>
    <t>UrenOpNiveauWeCoBeschikbaar</t>
  </si>
  <si>
    <t>RedenUrenOpNiveauWeCoNietBeschikbaar</t>
  </si>
  <si>
    <t>WecoUrenEA</t>
  </si>
  <si>
    <t>WecoUrenAT</t>
  </si>
  <si>
    <t>UrenOKB</t>
  </si>
  <si>
    <t>UrenITAuditor</t>
  </si>
  <si>
    <t>UrenIngeschakeldeDeskundigen</t>
  </si>
  <si>
    <t>UrenTeamledenUitbesteed</t>
  </si>
  <si>
    <t>UrenDossiercoachingMentoring</t>
  </si>
  <si>
    <t>UrenOverig</t>
  </si>
  <si>
    <t>CategorieOnafhankelijkheidsBedreigingenVioArt16L2Art19-20</t>
  </si>
  <si>
    <t>OnafhankelijkheidsBedreigingenGeidentificeerd</t>
  </si>
  <si>
    <t>CategorieOnafhankelijkheidsBedreigingenVioArt28-29a</t>
  </si>
  <si>
    <t>CategorieOnafhankelijkheidsBedreigingenVioArt26</t>
  </si>
  <si>
    <t>CategorieOnafhankelijkheidsBedreigingenVioArt30-33</t>
  </si>
  <si>
    <t>CategorieOnafhankelijkheidsBedreigingenVioArt34</t>
  </si>
  <si>
    <t>CategorieOnafhankelijkheidsBedreigingenVioArt36</t>
  </si>
  <si>
    <t>CategorieOnafhankelijkheidsBedreigingenVioArt38-43</t>
  </si>
  <si>
    <t>CategorieOnafhankelijkheidsBedreigingenVioArt44</t>
  </si>
  <si>
    <t>CategorieOnafhankelijkheidsBedreigingenVioArt45</t>
  </si>
  <si>
    <t>CategorieOnafhankelijkheidsBedreigingenAnders</t>
  </si>
  <si>
    <t>OmschrijvingCategorieOnafhankelijkheidsBedreigingen</t>
  </si>
  <si>
    <t>AnderVerslaggevingsstelsel</t>
  </si>
  <si>
    <t>Datapunt</t>
  </si>
  <si>
    <t>Ja, indien vraag 2.1 met 'Ja' beantwoord is.</t>
  </si>
  <si>
    <t>Ja, indien vraag 2.1 met 'Nee' beantwoord is.</t>
  </si>
  <si>
    <t>Ja, indien vraag 1.6a met 'Ja' beantwoord is.</t>
  </si>
  <si>
    <t>Ja, indien vraag 1.11a met 'Nee' beantwoord is.</t>
  </si>
  <si>
    <t>Ja, indien vraag 1.6a en 2.2 met 'Ja' beantwoord zijn.</t>
  </si>
  <si>
    <t>Ja, indien vraag 1.11a met 'Ja' beantwoord is.</t>
  </si>
  <si>
    <t>Ja, indien vraag 1.6a en 1.6b respectievelijk met 'Ja' en 'Nee' beantwoord zijn.</t>
  </si>
  <si>
    <t>Ja, indien vraag 2.17 en 2.17e met 'Ja' beantwoord zijn.</t>
  </si>
  <si>
    <t>Ja, indien vraag 1.11a en vraag 2.19 respectievelijk met 'Nee' en 'Ja' beantwoord zijn.</t>
  </si>
  <si>
    <t>Ja, indien vraag 3.2 met 'Anders' beantwoord is.</t>
  </si>
  <si>
    <t>Ja, indien vraag 3.7 met 'Ja' beantwoord is.</t>
  </si>
  <si>
    <t>Ja, indien vraag 3.9 met 'Ja' beantwoord is.</t>
  </si>
  <si>
    <t>Ja, indien het antwoord op vraag 4.3 '1' of hoger is.</t>
  </si>
  <si>
    <t>Ja, indien het antwoord op vraag 4.3 '2' of hoger is.</t>
  </si>
  <si>
    <t>Ja, indien het antwoord op vraag 4.3 '3' of hoger is.</t>
  </si>
  <si>
    <t>Ja, indien het antwoord op vraag 4.3 '4' of hoger is.</t>
  </si>
  <si>
    <t>Ja, indien het antwoord op vraag 4.3 '5' of hoger is.</t>
  </si>
  <si>
    <t>Ja, indien het antwoord op vraag 4.3 '6' of hoger is.</t>
  </si>
  <si>
    <t>Ja, indien het antwoord op vraag 4.3 '7' of hoger is.</t>
  </si>
  <si>
    <t>Ja, indien het antwoord op vraag 4.3 '8' of hoger is.</t>
  </si>
  <si>
    <t>Ja, indien het antwoord op vraag 4.3 '9' of hoger is.</t>
  </si>
  <si>
    <t>Ja, indien het antwoord op vraag 4.3 '10' of hoger is.</t>
  </si>
  <si>
    <t>Ja, indien vraag 4.6 met 'Ja' beantwoord is.</t>
  </si>
  <si>
    <t>Ja, indien vraag 6.1 met 'Nee, anders (licht toe)' beantwoord is.</t>
  </si>
  <si>
    <t>Datum vandaag:</t>
  </si>
  <si>
    <t>Datum ligt in de toekomst, meer dan 10 jaar in het verleden of na de datum afgifte controleverklaring.</t>
  </si>
  <si>
    <t>Datum ligt in de toekomst of meer dan een jaar in het verleden.</t>
  </si>
  <si>
    <t>Aantal is hoger dan het antwoord op vraag 3.22 (aantal significante risico's).</t>
  </si>
  <si>
    <t>Datapunt (XML-bestand)</t>
  </si>
  <si>
    <t>Ja, indien vraag 2.17 met 'Ja' beantwoord is dient tenminste 1 van de vragen in deze reeks (2.17a t/m 2.17e) met 'Ja' te zijn beantwoord.</t>
  </si>
  <si>
    <r>
      <t xml:space="preserve">Getal </t>
    </r>
    <r>
      <rPr>
        <sz val="11"/>
        <rFont val="Calibri"/>
        <family val="2"/>
      </rPr>
      <t>≤</t>
    </r>
    <r>
      <rPr>
        <sz val="11"/>
        <rFont val="Calibri"/>
        <family val="2"/>
        <scheme val="minor"/>
      </rPr>
      <t xml:space="preserve"> aantal afwijkingen (antwoord 5.4a).</t>
    </r>
  </si>
  <si>
    <t>CategorieOnafhankelijkheidsBedreigingenVioArt24-25a</t>
  </si>
  <si>
    <r>
      <t xml:space="preserve"> In tabblad </t>
    </r>
    <r>
      <rPr>
        <b/>
        <sz val="11"/>
        <rFont val="Calibri"/>
        <family val="2"/>
        <scheme val="minor"/>
      </rPr>
      <t>[Instructie]</t>
    </r>
    <r>
      <rPr>
        <sz val="11"/>
        <rFont val="Calibri"/>
        <family val="2"/>
        <scheme val="minor"/>
      </rPr>
      <t xml:space="preserve"> vindt u verdere informatie.</t>
    </r>
  </si>
  <si>
    <t>Divers</t>
  </si>
  <si>
    <t>Tabblad 7. Controle</t>
  </si>
  <si>
    <t>Tabblad 1 t/m 6</t>
  </si>
  <si>
    <t>Verborgen antwoorden zichtbaar gemaakt (lichtgrijs), om invoer van niet relevante waarden te voorkomen.</t>
  </si>
  <si>
    <t>Controleblad toegevoegd met controles op datakwaliteit.</t>
  </si>
  <si>
    <t>Diverse kleine aanpassingen in de vormgeving en toelichting op vragen.</t>
  </si>
  <si>
    <t>- Vragen die niet van toepassing zijn worden lichtgrijs weergegeven. Heeft u een antwoord ingevuld dat niet van toepassing is, dan kleurt dit antwoord rood:
Verwijder het antwoord en voorkom heraanlevering.</t>
  </si>
  <si>
    <t>Ja, indien vraag 2.9 met 'Ja' beantwoord is dient tenminste 1 van de vragen in deze reeks (2.9a t/m 2.9f) met 'Ja' te zijn beantwoord.</t>
  </si>
  <si>
    <t>Dossiercoach of mentor (of andere kwaliteitswaarborg met uitzondering van OKB)</t>
  </si>
  <si>
    <t>Controleer uw invoer.</t>
  </si>
  <si>
    <r>
      <t>Naar einde vragenlijst</t>
    </r>
    <r>
      <rPr>
        <sz val="11"/>
        <color rgb="FF0000FF"/>
        <rFont val="Calibri"/>
        <family val="2"/>
        <scheme val="minor"/>
      </rPr>
      <t>.</t>
    </r>
  </si>
  <si>
    <t>7. CONTROLE</t>
  </si>
  <si>
    <t>Naam weco (als niet ingevuld)</t>
  </si>
  <si>
    <t>AFM vergunningnummer (XML)</t>
  </si>
  <si>
    <t>KVK nummer (XML)</t>
  </si>
  <si>
    <t>Wettelijke bepaling (linked cell)</t>
  </si>
  <si>
    <t>Vertaaltabel</t>
  </si>
  <si>
    <t>Wettelijke bepaling (XML)</t>
  </si>
  <si>
    <t>KVK nummer groep (XML)</t>
  </si>
  <si>
    <t>NBA nummer (XML)</t>
  </si>
  <si>
    <t>Ja, indien vraag 1.6a, 1.6b en 1.6d respectievelijk met 'Ja', 'Nee' en 'Ja' beantwoord zijn.</t>
  </si>
  <si>
    <t>Uren beschikbaar (linked cell)</t>
  </si>
  <si>
    <t>Uren beschikbaar (XML)</t>
  </si>
  <si>
    <t>XML:</t>
  </si>
  <si>
    <t>Forensisch specialist</t>
  </si>
  <si>
    <t>Actuaris</t>
  </si>
  <si>
    <t>linked 
cell:</t>
  </si>
  <si>
    <t>Samenloop van dienstverlening</t>
  </si>
  <si>
    <t>Langdurige betrokkenheid</t>
  </si>
  <si>
    <t>Relatieve omvang van de vergoeding</t>
  </si>
  <si>
    <t>Achterstallige vergoedingen</t>
  </si>
  <si>
    <t>Gezamenlijke zakelijke belangen</t>
  </si>
  <si>
    <t>Leningen, garantstellingen of andere vormen van zekerheidsstelling</t>
  </si>
  <si>
    <t>Werkrelaties</t>
  </si>
  <si>
    <t>Nauwe persoonlijke relaties</t>
  </si>
  <si>
    <t>Juridische procedures</t>
  </si>
  <si>
    <t>Dossiercoaching</t>
  </si>
  <si>
    <t>Hot or in-flight review</t>
  </si>
  <si>
    <t>Een tweede accountant in het controleteam</t>
  </si>
  <si>
    <t>Vastgoed taxateur</t>
  </si>
  <si>
    <t>Juridisch specialist</t>
  </si>
  <si>
    <t>Opdrachtgerichte kwaliteitsbeoordeling (OKB)</t>
  </si>
  <si>
    <t>Einddatum weco (als niet ingevuld):</t>
  </si>
  <si>
    <t>Kenmerken weco:</t>
  </si>
  <si>
    <t>Deskundige</t>
  </si>
  <si>
    <t>Bedreiging</t>
  </si>
  <si>
    <t>Kwaliteitswaarborg</t>
  </si>
  <si>
    <t>Bedrag ≥ 500.000 of ≤ -/-500.000 (500 miljoen). Geen bedrag, wanneer er sprake is van gecorrigeerde afwijkingen of een bedrag als er geen sprake is van ongecorrigeerde afwijkingen (vraag 5.4b).</t>
  </si>
  <si>
    <t xml:space="preserve">Bedrag ≥ 500.000 of ≤ -/-500.000 (500 miljoen). Geen bedrag, wanneer er sprake is van ongecorrigeerde afwijkingen (antwoord 5.4a &gt; antwoord 5.4b). Een bedrag als er geen sprake is van ongecorrigeerde afwijkingen (Vraag 5.4a = vraag 5.4b. </t>
  </si>
  <si>
    <t>Geen uren ingevuld, terwijl de uren beschikbaar zijn (zie vraag 6.1 en 1.6b*). In andere situaties verantwoord u hier geen uren.</t>
  </si>
  <si>
    <t>Geen uren ingevuld, terwijl sprake is van een OKB (vraag 2.17a) en de uren beschikbaar zijn (zie vraag 6.1 en 1.6b*). In andere situaties verantwoord u hier geen uren.</t>
  </si>
  <si>
    <t>Geen uren ingevuld bij inzet van een deskundige (vraag 2.9) en beschikbare urenregistratie (zie vraag 6.1 en 1.6b*). In andere situaties verantwoord u hier geen uren.</t>
  </si>
  <si>
    <t>Geen uren ingevuld, terwijl sprake is van dossiercoaching of andere kwaliteitswaarborg (vraag 2.17b t/m 2.17e) en de uren beschikbaar zijn (zie vraag 6.1 en 1.6b*). In andere situaties verantwoord u hier geen uren.</t>
  </si>
  <si>
    <t>* Indien u vraag 6.1 heeft beantwoord met 'Nee, de ingevulde uren betreffen de totale uren (…) binnen dezelfde groep)' en het de controle van het groepshoofd betreft (vraag 1.6b is met 'Ja' beantwoord).</t>
  </si>
  <si>
    <t>A) Vraag relevant?</t>
  </si>
  <si>
    <t>B) Onwaarschijnlijke waarde</t>
  </si>
  <si>
    <t>A)</t>
  </si>
  <si>
    <t>B)</t>
  </si>
  <si>
    <t>Uploaden naar het AFM portaal</t>
  </si>
  <si>
    <t>Antwoorden kleuren rood als een relevante vraag niet beantwoord is of als een niet-relevante vraag wel beantwoord is. In kolom A is aangegeven wanneer een vraag relevant is.</t>
  </si>
  <si>
    <t>Controleer rode en gele cellen op invoerfouten voor een soepele aanlevering</t>
  </si>
  <si>
    <t>Antwoorden kleuren geel bij invoer van onwaarschijnlijke waarden. Zie kolom B. Onwaarschijnlijke waarden kunnen het gevolg van invoerfouten zijn.</t>
  </si>
  <si>
    <t>Bedrag &gt; omzet (vraag 3.10) of ≥ 1.000.000 (1 miljard).</t>
  </si>
  <si>
    <t>Bedrag ≥ 1.000.000 (1 miljard).</t>
  </si>
  <si>
    <t>Bedrag ≥ 50.000 (50 miljoen).</t>
  </si>
  <si>
    <t>Bedrag ≥ 40.000 (40 miljoen).</t>
  </si>
  <si>
    <t>Ja, indien vraag 1.6a en 2.13 met 'Ja' beantwoord zijn.</t>
  </si>
  <si>
    <t>[Duizendtal zonder decimalen, 0 of hoger]</t>
  </si>
  <si>
    <t>[Duizendtal zonder decimalen, 0, positief of negatief]</t>
  </si>
  <si>
    <t>[Getal zonder decimalen, 0 of hoger]</t>
  </si>
  <si>
    <t>[Getal tussen 0 en 10]</t>
  </si>
  <si>
    <t>[Getal, zonder decimalen, 0 of hoger]</t>
  </si>
  <si>
    <t>2023 (gepubliceerd 21-7-2023)</t>
  </si>
  <si>
    <t>2.10a t/m 2.10k: Vink aan wat van toepassing is. Alleen als het antwoord op vraag 2.10 [Ja] is.</t>
  </si>
  <si>
    <t>Ja, indien vraag 2.10 met 'Ja' beantwoord is dient tenminste 1 van de vragen in deze reeks (2.10a t/m 2.10k) met 'Ja' te zijn beantwoord.</t>
  </si>
  <si>
    <t>Keuze tussen drie type wettelijke controles, in plaats van een open veld.</t>
  </si>
  <si>
    <t>Tabblad 1. vraag 1.4</t>
  </si>
  <si>
    <t>Tabblad 2. vraag 2.10</t>
  </si>
  <si>
    <t>Antwoordoptie over verrichten van andere diensten, waar op grond van de Vio een maatregel vereist is, verwijderd (n.v.t. op reguliere vergunninghouders).</t>
  </si>
  <si>
    <t>Verduidelijking: uitvraag in duizendtallen. Waarschuwing bij invoer onwaarschijnlijke waarden toegevoegd (gelijk aan of groter dan):
- 2.12 en 2.14 (vergoedingen): 1.000 (1 miljoen)
- 3.10-3.15 (kengetallen): 1.000.000 (1 miljard)
- 3.17 en 3.18: (materialiteit) 50.000 (50 miljoen) en (uitvoeringsmaterialiteit) 40.000 (40 miljoen)
- 5.4c en 5.4d: (afwijkingen) 50.000 (50 miljoen)</t>
  </si>
  <si>
    <t>Gepubliceerd</t>
  </si>
  <si>
    <t>Ja, indien vraag 2.10 en 2.10k met 'Ja' beantwoord zijn.</t>
  </si>
  <si>
    <r>
      <t xml:space="preserve">U vult voor elke afgeronde wettelijke controle op of na 1 januari 2024 een nieuwe vragenlijst in.
De vragenlijst bevat 6 tabbladen. Tabblad 1 bevat basisgegevens over de wettelijke controle en betrokken partijen. De overige tabbladen beslaan de fasen van de controle en de uren-besteding.  Alle vragen zien toe op het boekjaar van de wettelijke controle, tenzij anders aangegeven. In cellen met een </t>
    </r>
    <r>
      <rPr>
        <b/>
        <i/>
        <sz val="11"/>
        <color rgb="FF7030A0"/>
        <rFont val="Calibri"/>
        <family val="2"/>
        <scheme val="minor"/>
      </rPr>
      <t>i</t>
    </r>
    <r>
      <rPr>
        <sz val="11"/>
        <color rgb="FF333333"/>
        <rFont val="Calibri"/>
        <family val="2"/>
        <scheme val="minor"/>
      </rPr>
      <t xml:space="preserve">-teken vindt u nadere informatie over de vraag. Bij sommige vragen zijn voorbeelden gegeven bij het antwoordveld. </t>
    </r>
    <r>
      <rPr>
        <b/>
        <u/>
        <sz val="11"/>
        <color rgb="FF333333"/>
        <rFont val="Calibri"/>
        <family val="2"/>
        <scheme val="minor"/>
      </rPr>
      <t>Dikgedrukte</t>
    </r>
    <r>
      <rPr>
        <sz val="11"/>
        <color rgb="FF333333"/>
        <rFont val="Calibri"/>
        <family val="2"/>
        <scheme val="minor"/>
      </rPr>
      <t xml:space="preserve"> termen worden in tabblad 'definities' nader toegelicht.</t>
    </r>
  </si>
  <si>
    <t>Voor wettelijke controles afgerond op of na 1 januari 2024</t>
  </si>
  <si>
    <r>
      <t xml:space="preserve">Heeft de controlecliënt een </t>
    </r>
    <r>
      <rPr>
        <b/>
        <u/>
        <sz val="11"/>
        <rFont val="Calibri"/>
        <family val="2"/>
        <scheme val="minor"/>
      </rPr>
      <t>materiële omzetstroom</t>
    </r>
    <r>
      <rPr>
        <sz val="11"/>
        <rFont val="Calibri"/>
        <family val="2"/>
        <scheme val="minor"/>
      </rPr>
      <t xml:space="preserve"> in landen met </t>
    </r>
    <r>
      <rPr>
        <b/>
        <u/>
        <sz val="11"/>
        <rFont val="Calibri"/>
        <family val="2"/>
        <scheme val="minor"/>
      </rPr>
      <t>corruptie-index</t>
    </r>
    <r>
      <rPr>
        <sz val="11"/>
        <rFont val="Calibri"/>
        <family val="2"/>
        <scheme val="minor"/>
      </rPr>
      <t xml:space="preserve"> &lt; 40?</t>
    </r>
  </si>
  <si>
    <t>Register accountantsorganisaties (afm.nl)</t>
  </si>
  <si>
    <t>ESMA Registers (europa.eu)</t>
  </si>
  <si>
    <r>
      <t>(Zoek in het ESMA register op</t>
    </r>
    <r>
      <rPr>
        <i/>
        <sz val="11"/>
        <rFont val="Calibri"/>
        <family val="2"/>
        <scheme val="minor"/>
      </rPr>
      <t xml:space="preserve"> </t>
    </r>
    <r>
      <rPr>
        <sz val="11"/>
        <rFont val="Calibri"/>
        <family val="2"/>
        <scheme val="minor"/>
      </rPr>
      <t>[entity type] '</t>
    </r>
    <r>
      <rPr>
        <i/>
        <sz val="11"/>
        <rFont val="Calibri"/>
        <family val="2"/>
        <scheme val="minor"/>
      </rPr>
      <t>regulated markets'</t>
    </r>
    <r>
      <rPr>
        <sz val="11"/>
        <rFont val="Calibri"/>
        <family val="2"/>
        <scheme val="minor"/>
      </rPr>
      <t>)</t>
    </r>
  </si>
  <si>
    <t>Een gereglementeerde markt is een handelsplatform binnen Europa waarop financiële instrumenten worden verhandeld. De exacte definitie is opgenomen in de Wet financieel toezicht en MiFID. In Nederland heeft een handelsplatform een vergunning van de AFM nodig om een gereglementeerde markt te zijn. Via de link is het register van gereglementeerde markten in Europa te benaderen.</t>
  </si>
  <si>
    <t>Incidentmelding (afm.nl)</t>
  </si>
  <si>
    <t>Een opdracht in het kader van Standaard 3000, Standaard 3410, Standaard 3810N en Standaard 3950N.</t>
  </si>
  <si>
    <t>2023 (gepubliceerd 8-12-2023)</t>
  </si>
  <si>
    <t>Tabblad 3. vraag 3.2</t>
  </si>
  <si>
    <t>Tabblad Versie</t>
  </si>
  <si>
    <t>Versienummer van ingediende vragenlijst wordt uitgelezen en meegenomen in XML-export.</t>
  </si>
  <si>
    <t>Verslaggevingsstelsels BBV(W) en WMG toegevoegd aan antwoordopties.</t>
  </si>
  <si>
    <r>
      <t>Financi</t>
    </r>
    <r>
      <rPr>
        <sz val="11"/>
        <color rgb="FFFF0000"/>
        <rFont val="Calibri"/>
        <family val="2"/>
      </rPr>
      <t>ë</t>
    </r>
    <r>
      <rPr>
        <sz val="11"/>
        <color rgb="FFFF0000"/>
        <rFont val="Calibri"/>
        <family val="2"/>
        <scheme val="minor"/>
      </rPr>
      <t>le belangen</t>
    </r>
  </si>
  <si>
    <t>Versie 1.4 (2024)</t>
  </si>
  <si>
    <t>Versie 1.3 (2024)</t>
  </si>
  <si>
    <t>Versie 1.2 (2023)</t>
  </si>
  <si>
    <t>Versie 1.1 (2023)</t>
  </si>
  <si>
    <t>Versie 1.0 (2022)</t>
  </si>
  <si>
    <t>Betrekt u als groepsaccountant, accountants van buitenlandse groepsonderdelen?</t>
  </si>
  <si>
    <t>Bedrag ≥ 1.000 (1 miljoen) of gelijk aan de groepsvergoeding.</t>
  </si>
  <si>
    <t>Bedrag ≥ 1.000 (1 miljoen) of gelijk aan de vergoeding op het niveau van de wettelijke controle.</t>
  </si>
  <si>
    <t>Groepshoofd</t>
  </si>
  <si>
    <r>
      <t xml:space="preserve">Is er sprake van een Nederlands </t>
    </r>
    <r>
      <rPr>
        <b/>
        <u/>
        <sz val="11"/>
        <color theme="1"/>
        <rFont val="Calibri"/>
        <family val="2"/>
        <scheme val="minor"/>
      </rPr>
      <t>groepshoofd</t>
    </r>
    <r>
      <rPr>
        <sz val="11"/>
        <color theme="1"/>
        <rFont val="Calibri"/>
        <family val="2"/>
        <scheme val="minor"/>
      </rPr>
      <t>?</t>
    </r>
  </si>
  <si>
    <r>
      <t xml:space="preserve">Zo ja, wat is het KVK-nummer van het </t>
    </r>
    <r>
      <rPr>
        <b/>
        <u/>
        <sz val="11"/>
        <rFont val="Calibri"/>
        <family val="2"/>
        <scheme val="minor"/>
      </rPr>
      <t>groepshoofd</t>
    </r>
    <r>
      <rPr>
        <sz val="11"/>
        <rFont val="Calibri"/>
        <family val="2"/>
        <scheme val="minor"/>
      </rPr>
      <t>?</t>
    </r>
  </si>
  <si>
    <t>Hoofd van de groep</t>
  </si>
  <si>
    <t>Zie definitie groepshoofd.</t>
  </si>
  <si>
    <t>Wat is de vergoeding voor deze wettelijke controle (x EUR 1.000)? (Als de vergoeding is overeengekomen voor een groep, volstaat een redelijke schatting voor deze wettelijke controle)</t>
  </si>
  <si>
    <r>
      <t xml:space="preserve">De entiteit die in Nederland een geconsolideerde jaarrekening dient op te stellen op grond van artikel 2:406 BW. 
In enkele gevallen is er geen Nederlands groepshoofd of voldoen er meerdere entiteiten aan bovenstaande definitie: 
1. Consolidatievrijstelling Nederlandse tussenhoudster: Een entiteit kan op grond van artikel 2:408 BW vrijgesteld zijn van het opmaken van een geconsolideerde jaarrekening. Vul in dit geval de gegevens in van de buitenlandse rechtspersoon waarin de financiële gegevens van de entiteit zijn meegeconsolideerd.
2. Een entiteit staat samen met een andere groepsmaatschappij aan het hoofd van een groep (artikel 2:406 lid 1). Vul in dit geval consequent de gegevens van </t>
    </r>
    <r>
      <rPr>
        <sz val="11"/>
        <rFont val="Calibri"/>
        <family val="2"/>
      </rPr>
      <t xml:space="preserve">één groepshoofd in voor alle groepsonderdelen. </t>
    </r>
    <r>
      <rPr>
        <sz val="11"/>
        <rFont val="Calibri"/>
        <family val="2"/>
        <scheme val="minor"/>
      </rPr>
      <t>De gegevens van het groepshoofd helpen de AFM om data over wettelijke controles van Nederlandse groepsonderdelen aan elkaar te koppelen.
3. Geen groepsstructuur in Nederland: Indien er geen sprake is van een groep in Nederland, maar de entiteit wel onderdeel uitmaakt van een buitenlandse groep, vul dan de gegevens in van de 'hoogste' (internationale) juridische entiteit in de groepsstructuur waar sprake is van 'control' (zeggenschap) over deze controleclient.</t>
    </r>
  </si>
  <si>
    <r>
      <t xml:space="preserve">Wat is de naam van het </t>
    </r>
    <r>
      <rPr>
        <b/>
        <u/>
        <sz val="11"/>
        <color theme="1"/>
        <rFont val="Calibri"/>
        <family val="2"/>
        <scheme val="minor"/>
      </rPr>
      <t>groepshoofd</t>
    </r>
    <r>
      <rPr>
        <sz val="11"/>
        <color theme="1"/>
        <rFont val="Calibri"/>
        <family val="2"/>
        <scheme val="minor"/>
      </rPr>
      <t>?</t>
    </r>
  </si>
  <si>
    <t>Let op! De datum van afgifte ligt ver na de einddatum van het boekjaar. Controleer of de einddatum van het boekjaar klopt.</t>
  </si>
  <si>
    <r>
      <t xml:space="preserve">Is de entiteit waarbij de wettelijke controle wordt uitgevoerd het </t>
    </r>
    <r>
      <rPr>
        <b/>
        <u/>
        <sz val="11"/>
        <rFont val="Calibri"/>
        <family val="2"/>
        <scheme val="minor"/>
      </rPr>
      <t>hoofd van de groep</t>
    </r>
    <r>
      <rPr>
        <sz val="11"/>
        <rFont val="Calibri"/>
        <family val="2"/>
        <scheme val="minor"/>
      </rPr>
      <t>? (De entiteit die in Nederland een geconsolideerde jaarrekening dient op te stellen op grond van artikel 2:406 BW.)</t>
    </r>
  </si>
  <si>
    <t>2024 (gepubliceerd 01-10-2024)</t>
  </si>
  <si>
    <t>Versie 1.4 (publicatie 01-10-2024)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</si>
</sst>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quot;€&quot;\ * #,##0.00_ ;_ &quot;€&quot;\ * \-#,##0.00_ ;_ &quot;€&quot;\ * &quot;-&quot;??_ ;_ @_ "/>
    <numFmt numFmtId="43" formatCode="_ * #,##0.00_ ;_ * \-#,##0.00_ ;_ * &quot;-&quot;??_ ;_ @_ "/>
    <numFmt numFmtId="164" formatCode="_-&quot;€&quot;\ * #,##0_-;\-&quot;€&quot;\ * #,##0_-;_-&quot;€&quot;\ * &quot;-&quot;_-;_-@_-"/>
    <numFmt numFmtId="165" formatCode="_ &quot;€&quot;\ * #,##0_ ;_ &quot;€&quot;\ * \-#,##0_ ;_ &quot;€&quot;\ * &quot;-&quot;??_ ;_ @_ "/>
    <numFmt numFmtId="166" formatCode="_ [$€-413]\ * #,##0_ ;_ [$€-413]\ * \-#,##0_ ;_ [$€-413]\ * &quot;-&quot;??_ ;_ @_ "/>
    <numFmt numFmtId="167" formatCode="_ * #,##0_ ;_ * \-#,##0_ ;_ * &quot;-&quot;??_ ;_ @_ "/>
    <numFmt numFmtId="168" formatCode="&quot;€&quot;\ #,##0"/>
  </numFmts>
  <fonts count="61" x14ac:knownFonts="1">
    <font>
      <sz val="11"/>
      <color theme="1"/>
      <name val="Calibri"/>
      <family val="2"/>
      <scheme val="minor"/>
    </font>
    <font>
      <sz val="11"/>
      <color theme="1"/>
      <name val="Calibri"/>
      <family val="2"/>
      <scheme val="minor"/>
    </font>
    <font>
      <sz val="11"/>
      <color rgb="FF006100"/>
      <name val="Calibri"/>
      <family val="2"/>
      <scheme val="minor"/>
    </font>
    <font>
      <sz val="11"/>
      <color rgb="FFFF0000"/>
      <name val="Calibri"/>
      <family val="2"/>
      <scheme val="minor"/>
    </font>
    <font>
      <b/>
      <sz val="11"/>
      <color theme="1"/>
      <name val="Calibri"/>
      <family val="2"/>
      <scheme val="minor"/>
    </font>
    <font>
      <sz val="11"/>
      <name val="Calibri"/>
      <family val="2"/>
      <scheme val="minor"/>
    </font>
    <font>
      <u/>
      <sz val="11"/>
      <color theme="1"/>
      <name val="Calibri"/>
      <family val="2"/>
      <scheme val="minor"/>
    </font>
    <font>
      <sz val="8"/>
      <color theme="1"/>
      <name val="Calibri"/>
      <family val="2"/>
      <scheme val="minor"/>
    </font>
    <font>
      <u/>
      <sz val="11"/>
      <color theme="10"/>
      <name val="Calibri"/>
      <family val="2"/>
      <scheme val="minor"/>
    </font>
    <font>
      <sz val="8"/>
      <name val="Calibri"/>
      <family val="2"/>
      <scheme val="minor"/>
    </font>
    <font>
      <u/>
      <sz val="11"/>
      <name val="Calibri"/>
      <family val="2"/>
      <scheme val="minor"/>
    </font>
    <font>
      <sz val="11"/>
      <color rgb="FF9C0006"/>
      <name val="Calibri"/>
      <family val="2"/>
      <scheme val="minor"/>
    </font>
    <font>
      <b/>
      <sz val="11"/>
      <name val="Calibri"/>
      <family val="2"/>
      <scheme val="minor"/>
    </font>
    <font>
      <b/>
      <sz val="11"/>
      <color rgb="FF7030A0"/>
      <name val="Calibri"/>
      <family val="2"/>
      <scheme val="minor"/>
    </font>
    <font>
      <u/>
      <sz val="11"/>
      <color rgb="FF7030A0"/>
      <name val="Calibri"/>
      <family val="2"/>
      <scheme val="minor"/>
    </font>
    <font>
      <sz val="11"/>
      <color rgb="FF0070C0"/>
      <name val="Calibri"/>
      <family val="2"/>
      <scheme val="minor"/>
    </font>
    <font>
      <sz val="9"/>
      <color indexed="81"/>
      <name val="Tahoma"/>
      <family val="2"/>
    </font>
    <font>
      <b/>
      <sz val="14"/>
      <color rgb="FF7030A0"/>
      <name val="Calibri"/>
      <family val="2"/>
      <scheme val="minor"/>
    </font>
    <font>
      <b/>
      <u/>
      <sz val="11"/>
      <color theme="1"/>
      <name val="Calibri"/>
      <family val="2"/>
      <scheme val="minor"/>
    </font>
    <font>
      <sz val="11"/>
      <color theme="0" tint="-4.9989318521683403E-2"/>
      <name val="Calibri"/>
      <family val="2"/>
      <scheme val="minor"/>
    </font>
    <font>
      <sz val="8"/>
      <color theme="0" tint="-4.9989318521683403E-2"/>
      <name val="Calibri"/>
      <family val="2"/>
      <scheme val="minor"/>
    </font>
    <font>
      <sz val="11"/>
      <color theme="0" tint="-0.499984740745262"/>
      <name val="Calibri"/>
      <family val="2"/>
      <scheme val="minor"/>
    </font>
    <font>
      <i/>
      <sz val="11"/>
      <color theme="1"/>
      <name val="Calibri"/>
      <family val="2"/>
      <scheme val="minor"/>
    </font>
    <font>
      <b/>
      <i/>
      <sz val="11"/>
      <color theme="1"/>
      <name val="Calibri"/>
      <family val="2"/>
      <scheme val="minor"/>
    </font>
    <font>
      <b/>
      <i/>
      <sz val="11"/>
      <color rgb="FF7030A0"/>
      <name val="Calibri"/>
      <family val="2"/>
      <scheme val="minor"/>
    </font>
    <font>
      <b/>
      <sz val="10"/>
      <color indexed="81"/>
      <name val="Calibri"/>
      <family val="2"/>
      <scheme val="minor"/>
    </font>
    <font>
      <sz val="10"/>
      <color indexed="81"/>
      <name val="Calibri"/>
      <family val="2"/>
      <scheme val="minor"/>
    </font>
    <font>
      <b/>
      <sz val="11"/>
      <color theme="0" tint="-4.9989318521683403E-2"/>
      <name val="Calibri"/>
      <family val="2"/>
      <scheme val="minor"/>
    </font>
    <font>
      <i/>
      <sz val="11"/>
      <name val="Calibri"/>
      <family val="2"/>
      <scheme val="minor"/>
    </font>
    <font>
      <b/>
      <u/>
      <sz val="11"/>
      <name val="Calibri"/>
      <family val="2"/>
      <scheme val="minor"/>
    </font>
    <font>
      <u/>
      <sz val="10"/>
      <color indexed="81"/>
      <name val="Calibri"/>
      <family val="2"/>
      <scheme val="minor"/>
    </font>
    <font>
      <sz val="11"/>
      <color indexed="8"/>
      <name val="Calibri"/>
      <family val="2"/>
      <scheme val="minor"/>
    </font>
    <font>
      <sz val="10"/>
      <color theme="1"/>
      <name val="Calibri"/>
      <family val="2"/>
      <scheme val="minor"/>
    </font>
    <font>
      <sz val="8"/>
      <color rgb="FF000000"/>
      <name val="Segoe UI"/>
      <family val="2"/>
    </font>
    <font>
      <b/>
      <i/>
      <sz val="11"/>
      <name val="Calibri"/>
      <family val="2"/>
      <scheme val="minor"/>
    </font>
    <font>
      <sz val="11"/>
      <name val="Calibri"/>
      <family val="2"/>
    </font>
    <font>
      <b/>
      <sz val="11"/>
      <color rgb="FFFF0000"/>
      <name val="Calibri"/>
      <family val="2"/>
      <scheme val="minor"/>
    </font>
    <font>
      <i/>
      <sz val="10"/>
      <color indexed="81"/>
      <name val="Calibri"/>
      <family val="2"/>
      <scheme val="minor"/>
    </font>
    <font>
      <sz val="11"/>
      <color theme="0" tint="-4.9989318521683403E-2"/>
      <name val="Arial"/>
      <family val="2"/>
    </font>
    <font>
      <u/>
      <sz val="10"/>
      <color theme="10"/>
      <name val="Calibri"/>
      <family val="2"/>
      <scheme val="minor"/>
    </font>
    <font>
      <b/>
      <sz val="14"/>
      <color rgb="FF3E1B68"/>
      <name val="Calibri"/>
      <family val="2"/>
      <scheme val="minor"/>
    </font>
    <font>
      <b/>
      <sz val="11"/>
      <color rgb="FF3E1B68"/>
      <name val="Calibri"/>
      <family val="2"/>
      <scheme val="minor"/>
    </font>
    <font>
      <b/>
      <i/>
      <sz val="11"/>
      <color rgb="FF3E1B68"/>
      <name val="Calibri"/>
      <family val="2"/>
      <scheme val="minor"/>
    </font>
    <font>
      <sz val="11"/>
      <color rgb="FF3E1B68"/>
      <name val="Calibri"/>
      <family val="2"/>
      <scheme val="minor"/>
    </font>
    <font>
      <u/>
      <sz val="11"/>
      <color rgb="FF0000FF"/>
      <name val="Calibri"/>
      <family val="2"/>
      <scheme val="minor"/>
    </font>
    <font>
      <sz val="11"/>
      <color rgb="FF333333"/>
      <name val="Calibri"/>
      <family val="2"/>
      <scheme val="minor"/>
    </font>
    <font>
      <b/>
      <u/>
      <sz val="11"/>
      <color rgb="FF333333"/>
      <name val="Calibri"/>
      <family val="2"/>
      <scheme val="minor"/>
    </font>
    <font>
      <i/>
      <sz val="10"/>
      <color theme="1"/>
      <name val="Calibri"/>
      <family val="2"/>
      <scheme val="minor"/>
    </font>
    <font>
      <sz val="11"/>
      <color rgb="FF7030A0"/>
      <name val="Calibri"/>
      <family val="2"/>
      <scheme val="minor"/>
    </font>
    <font>
      <sz val="11"/>
      <color rgb="FF0000FF"/>
      <name val="Calibri"/>
      <family val="2"/>
      <scheme val="minor"/>
    </font>
    <font>
      <sz val="11"/>
      <color rgb="FF9C5700"/>
      <name val="Calibri"/>
      <family val="2"/>
      <scheme val="minor"/>
    </font>
    <font>
      <sz val="10"/>
      <name val="Calibri"/>
      <family val="2"/>
      <scheme val="minor"/>
    </font>
    <font>
      <sz val="11"/>
      <color theme="0" tint="-0.249977111117893"/>
      <name val="Calibri"/>
      <family val="2"/>
      <scheme val="minor"/>
    </font>
    <font>
      <u/>
      <sz val="10"/>
      <color rgb="FF0000FF"/>
      <name val="Calibri"/>
      <family val="2"/>
      <scheme val="minor"/>
    </font>
    <font>
      <sz val="11"/>
      <color rgb="FFCC3300"/>
      <name val="Calibri"/>
      <family val="2"/>
      <scheme val="minor"/>
    </font>
    <font>
      <b/>
      <sz val="9"/>
      <color indexed="81"/>
      <name val="Tahoma"/>
      <family val="2"/>
    </font>
    <font>
      <sz val="10"/>
      <color theme="0" tint="-4.9989318521683403E-2"/>
      <name val="Calibri"/>
      <family val="2"/>
      <scheme val="minor"/>
    </font>
    <font>
      <sz val="11"/>
      <color rgb="FFFF0000"/>
      <name val="Arial"/>
      <family val="2"/>
    </font>
    <font>
      <sz val="8"/>
      <color rgb="FFFF0000"/>
      <name val="Calibri"/>
      <family val="2"/>
      <scheme val="minor"/>
    </font>
    <font>
      <sz val="11"/>
      <color rgb="FFFF0000"/>
      <name val="Calibri"/>
      <family val="2"/>
    </font>
    <font>
      <u/>
      <sz val="11"/>
      <color rgb="FFFF0000"/>
      <name val="Calibri"/>
      <family val="2"/>
      <scheme val="minor"/>
    </font>
  </fonts>
  <fills count="13">
    <fill>
      <patternFill patternType="none"/>
    </fill>
    <fill>
      <patternFill patternType="gray125"/>
    </fill>
    <fill>
      <patternFill patternType="solid">
        <fgColor rgb="FFC6EFCE"/>
      </patternFill>
    </fill>
    <fill>
      <patternFill patternType="solid">
        <fgColor theme="0" tint="-4.9989318521683403E-2"/>
        <bgColor indexed="64"/>
      </patternFill>
    </fill>
    <fill>
      <patternFill patternType="solid">
        <fgColor theme="0"/>
        <bgColor indexed="64"/>
      </patternFill>
    </fill>
    <fill>
      <patternFill patternType="solid">
        <fgColor rgb="FFFFC7CE"/>
      </patternFill>
    </fill>
    <fill>
      <patternFill patternType="solid">
        <fgColor rgb="FF92D050"/>
        <bgColor indexed="64"/>
      </patternFill>
    </fill>
    <fill>
      <patternFill patternType="solid">
        <fgColor rgb="FFFFEB9C"/>
      </patternFill>
    </fill>
    <fill>
      <patternFill patternType="solid">
        <fgColor rgb="FFFFEB9C"/>
        <bgColor indexed="64"/>
      </patternFill>
    </fill>
    <fill>
      <patternFill patternType="solid">
        <fgColor rgb="FFFFC7CE"/>
        <bgColor indexed="64"/>
      </patternFill>
    </fill>
    <fill>
      <gradientFill>
        <stop position="0">
          <color rgb="FFFFC7CE"/>
        </stop>
        <stop position="1">
          <color theme="0"/>
        </stop>
      </gradientFill>
    </fill>
    <fill>
      <gradientFill>
        <stop position="0">
          <color rgb="FFFFEB9C"/>
        </stop>
        <stop position="1">
          <color theme="0"/>
        </stop>
      </gradientFill>
    </fill>
    <fill>
      <patternFill patternType="solid">
        <fgColor rgb="FFC6EFCE"/>
        <bgColor indexed="64"/>
      </patternFill>
    </fill>
  </fills>
  <borders count="22">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top/>
      <bottom/>
      <diagonal/>
    </border>
    <border>
      <left/>
      <right style="thin">
        <color theme="0" tint="-4.9989318521683403E-2"/>
      </right>
      <top/>
      <bottom/>
      <diagonal/>
    </border>
    <border>
      <left/>
      <right style="thin">
        <color theme="0" tint="-4.9989318521683403E-2"/>
      </right>
      <top style="thin">
        <color indexed="64"/>
      </top>
      <bottom style="double">
        <color indexed="64"/>
      </bottom>
      <diagonal/>
    </border>
    <border>
      <left style="thin">
        <color indexed="64"/>
      </left>
      <right/>
      <top style="thin">
        <color indexed="64"/>
      </top>
      <bottom style="thin">
        <color indexed="64"/>
      </bottom>
      <diagonal/>
    </border>
    <border>
      <left style="hair">
        <color rgb="FFF2F2F2"/>
      </left>
      <right style="hair">
        <color rgb="FFF2F2F2"/>
      </right>
      <top style="hair">
        <color rgb="FFF2F2F2"/>
      </top>
      <bottom style="hair">
        <color rgb="FFF2F2F2"/>
      </bottom>
      <diagonal/>
    </border>
    <border>
      <left style="hair">
        <color rgb="FFF2F2F2"/>
      </left>
      <right/>
      <top/>
      <bottom style="thin">
        <color theme="0"/>
      </bottom>
      <diagonal/>
    </border>
    <border>
      <left/>
      <right/>
      <top/>
      <bottom style="thin">
        <color theme="0"/>
      </bottom>
      <diagonal/>
    </border>
    <border>
      <left/>
      <right/>
      <top style="thin">
        <color theme="0"/>
      </top>
      <bottom/>
      <diagonal/>
    </border>
    <border>
      <left style="thin">
        <color theme="0"/>
      </left>
      <right/>
      <top style="thin">
        <color theme="0"/>
      </top>
      <bottom style="thin">
        <color theme="0"/>
      </bottom>
      <diagonal/>
    </border>
    <border>
      <left style="thin">
        <color theme="0"/>
      </left>
      <right/>
      <top/>
      <bottom style="thin">
        <color theme="0"/>
      </bottom>
      <diagonal/>
    </border>
    <border>
      <left style="thin">
        <color theme="0"/>
      </left>
      <right/>
      <top/>
      <bottom/>
      <diagonal/>
    </border>
    <border>
      <left style="hair">
        <color rgb="FFF2F2F2"/>
      </left>
      <right/>
      <top style="thin">
        <color theme="0"/>
      </top>
      <bottom style="thin">
        <color theme="0"/>
      </bottom>
      <diagonal/>
    </border>
    <border>
      <left style="thin">
        <color theme="0"/>
      </left>
      <right/>
      <top style="thin">
        <color theme="0"/>
      </top>
      <bottom/>
      <diagonal/>
    </border>
    <border>
      <left/>
      <right/>
      <top style="thin">
        <color theme="0"/>
      </top>
      <bottom style="thin">
        <color theme="0"/>
      </bottom>
      <diagonal/>
    </border>
    <border>
      <left style="hair">
        <color rgb="FFF2F2F2"/>
      </left>
      <right style="dotted">
        <color indexed="64"/>
      </right>
      <top style="hair">
        <color rgb="FFF2F2F2"/>
      </top>
      <bottom style="hair">
        <color rgb="FFF2F2F2"/>
      </bottom>
      <diagonal/>
    </border>
    <border>
      <left/>
      <right/>
      <top/>
      <bottom style="thin">
        <color theme="0" tint="-4.9989318521683403E-2"/>
      </bottom>
      <diagonal/>
    </border>
  </borders>
  <cellStyleXfs count="8">
    <xf numFmtId="0" fontId="0" fillId="0" borderId="0"/>
    <xf numFmtId="0" fontId="2" fillId="2" borderId="0" applyNumberFormat="0" applyBorder="0" applyAlignment="0" applyProtection="0"/>
    <xf numFmtId="0" fontId="1" fillId="0" borderId="0"/>
    <xf numFmtId="0" fontId="8" fillId="0" borderId="0" applyNumberFormat="0" applyFill="0" applyBorder="0" applyAlignment="0" applyProtection="0"/>
    <xf numFmtId="0" fontId="11" fillId="5" borderId="0" applyNumberFormat="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50" fillId="7" borderId="0" applyNumberFormat="0" applyBorder="0" applyAlignment="0" applyProtection="0"/>
  </cellStyleXfs>
  <cellXfs count="401">
    <xf numFmtId="0" fontId="0" fillId="0" borderId="0" xfId="0"/>
    <xf numFmtId="0" fontId="4" fillId="3" borderId="0" xfId="0" applyFont="1" applyFill="1" applyAlignment="1">
      <alignment horizontal="left" vertical="top"/>
    </xf>
    <xf numFmtId="0" fontId="0" fillId="3" borderId="0" xfId="0" applyFill="1" applyAlignment="1">
      <alignment horizontal="left" vertical="top"/>
    </xf>
    <xf numFmtId="0" fontId="4" fillId="0" borderId="0" xfId="0" applyFont="1"/>
    <xf numFmtId="0" fontId="5" fillId="3" borderId="0" xfId="0" applyFont="1" applyFill="1" applyAlignment="1">
      <alignment horizontal="left" vertical="top"/>
    </xf>
    <xf numFmtId="0" fontId="0" fillId="3" borderId="0" xfId="0" applyFill="1"/>
    <xf numFmtId="17" fontId="0" fillId="3" borderId="0" xfId="0" applyNumberFormat="1" applyFill="1" applyAlignment="1">
      <alignment horizontal="left" vertical="top"/>
    </xf>
    <xf numFmtId="0" fontId="3" fillId="3" borderId="0" xfId="0" applyFont="1" applyFill="1" applyAlignment="1">
      <alignment horizontal="left" vertical="top"/>
    </xf>
    <xf numFmtId="0" fontId="3" fillId="3" borderId="0" xfId="0" applyFont="1" applyFill="1" applyAlignment="1">
      <alignment horizontal="left" vertical="top" wrapText="1"/>
    </xf>
    <xf numFmtId="0" fontId="0" fillId="0" borderId="0" xfId="0" applyAlignment="1">
      <alignment vertical="center"/>
    </xf>
    <xf numFmtId="0" fontId="10" fillId="3" borderId="0" xfId="3" applyFont="1" applyFill="1" applyAlignment="1">
      <alignment horizontal="left" vertical="top"/>
    </xf>
    <xf numFmtId="0" fontId="5" fillId="3" borderId="0" xfId="2" applyFont="1" applyFill="1" applyBorder="1" applyAlignment="1">
      <alignment horizontal="left" vertical="top" wrapText="1"/>
    </xf>
    <xf numFmtId="0" fontId="0" fillId="3" borderId="0" xfId="0" applyFill="1" applyBorder="1"/>
    <xf numFmtId="0" fontId="9" fillId="3" borderId="0" xfId="0" applyFont="1" applyFill="1" applyBorder="1" applyAlignment="1">
      <alignment horizontal="left" vertical="top" wrapText="1"/>
    </xf>
    <xf numFmtId="0" fontId="3" fillId="3" borderId="0" xfId="2" applyFont="1" applyFill="1" applyBorder="1" applyAlignment="1">
      <alignment horizontal="left" vertical="top" wrapText="1"/>
    </xf>
    <xf numFmtId="0" fontId="0" fillId="3" borderId="0" xfId="0" applyFill="1" applyBorder="1" applyAlignment="1">
      <alignment horizontal="left" vertical="top"/>
    </xf>
    <xf numFmtId="0" fontId="13" fillId="3" borderId="0" xfId="0" applyFont="1" applyFill="1" applyBorder="1" applyAlignment="1">
      <alignment horizontal="left" vertical="top"/>
    </xf>
    <xf numFmtId="0" fontId="4" fillId="3" borderId="0" xfId="0" applyFont="1" applyFill="1" applyBorder="1" applyAlignment="1">
      <alignment horizontal="left" vertical="top"/>
    </xf>
    <xf numFmtId="0" fontId="17" fillId="3" borderId="0" xfId="0" applyFont="1" applyFill="1" applyAlignment="1">
      <alignment horizontal="left" vertical="top"/>
    </xf>
    <xf numFmtId="0" fontId="0" fillId="3" borderId="0" xfId="2" applyFont="1" applyFill="1" applyBorder="1" applyAlignment="1">
      <alignment horizontal="left" vertical="top" wrapText="1"/>
    </xf>
    <xf numFmtId="0" fontId="1" fillId="3" borderId="0" xfId="2" applyFill="1" applyBorder="1" applyAlignment="1">
      <alignment horizontal="left" vertical="top" wrapText="1"/>
    </xf>
    <xf numFmtId="0" fontId="5" fillId="3" borderId="0" xfId="2" applyFont="1" applyFill="1" applyBorder="1" applyAlignment="1">
      <alignment horizontal="left" vertical="top" wrapText="1"/>
    </xf>
    <xf numFmtId="0" fontId="5" fillId="3" borderId="0" xfId="0" applyFont="1" applyFill="1" applyBorder="1" applyAlignment="1">
      <alignment horizontal="left" vertical="top"/>
    </xf>
    <xf numFmtId="0" fontId="7" fillId="3" borderId="0" xfId="0" applyFont="1" applyFill="1" applyBorder="1" applyAlignment="1">
      <alignment horizontal="left" vertical="top" wrapText="1"/>
    </xf>
    <xf numFmtId="0" fontId="3" fillId="3" borderId="0" xfId="0" applyFont="1" applyFill="1" applyBorder="1" applyAlignment="1">
      <alignment horizontal="left" vertical="top"/>
    </xf>
    <xf numFmtId="0" fontId="0" fillId="3" borderId="0" xfId="0" applyFill="1" applyAlignment="1">
      <alignment horizontal="right" vertical="top"/>
    </xf>
    <xf numFmtId="0" fontId="5" fillId="3" borderId="0" xfId="2" applyFont="1" applyFill="1" applyBorder="1" applyAlignment="1">
      <alignment horizontal="left" vertical="top"/>
    </xf>
    <xf numFmtId="0" fontId="7" fillId="3" borderId="0" xfId="2" applyFont="1" applyFill="1" applyBorder="1" applyAlignment="1">
      <alignment horizontal="left" vertical="top"/>
    </xf>
    <xf numFmtId="0" fontId="7" fillId="3" borderId="0" xfId="2" applyFont="1" applyFill="1" applyBorder="1" applyAlignment="1">
      <alignment horizontal="left" vertical="top" wrapText="1"/>
    </xf>
    <xf numFmtId="0" fontId="9" fillId="3" borderId="0" xfId="2" applyFont="1" applyFill="1" applyBorder="1" applyAlignment="1">
      <alignment horizontal="left" vertical="top" wrapText="1"/>
    </xf>
    <xf numFmtId="0" fontId="5" fillId="3" borderId="0" xfId="2" applyFont="1" applyFill="1" applyBorder="1" applyAlignment="1">
      <alignment horizontal="left" vertical="top" wrapText="1"/>
    </xf>
    <xf numFmtId="0" fontId="0" fillId="3" borderId="0" xfId="2" applyFont="1" applyFill="1" applyBorder="1" applyAlignment="1">
      <alignment horizontal="left" vertical="top" wrapText="1"/>
    </xf>
    <xf numFmtId="0" fontId="1" fillId="3" borderId="0" xfId="2" applyFill="1" applyBorder="1" applyAlignment="1">
      <alignment horizontal="left" vertical="top" wrapText="1"/>
    </xf>
    <xf numFmtId="0" fontId="3" fillId="3" borderId="0" xfId="0" applyFont="1" applyFill="1" applyBorder="1" applyAlignment="1">
      <alignment horizontal="left" vertical="top" wrapText="1"/>
    </xf>
    <xf numFmtId="0" fontId="3" fillId="3" borderId="0" xfId="2" applyFont="1" applyFill="1" applyBorder="1" applyAlignment="1">
      <alignment horizontal="left" vertical="top" wrapText="1"/>
    </xf>
    <xf numFmtId="0" fontId="19" fillId="3" borderId="0" xfId="0" applyFont="1" applyFill="1" applyAlignment="1">
      <alignment horizontal="left" vertical="top"/>
    </xf>
    <xf numFmtId="0" fontId="19" fillId="3" borderId="0" xfId="0" applyFont="1" applyFill="1" applyBorder="1" applyAlignment="1">
      <alignment horizontal="left" vertical="top"/>
    </xf>
    <xf numFmtId="0" fontId="21" fillId="3" borderId="0" xfId="0" applyFont="1" applyFill="1" applyBorder="1" applyAlignment="1">
      <alignment horizontal="left" vertical="top"/>
    </xf>
    <xf numFmtId="0" fontId="14" fillId="3" borderId="0" xfId="0" applyFont="1" applyFill="1" applyBorder="1" applyAlignment="1">
      <alignment horizontal="left" vertical="top"/>
    </xf>
    <xf numFmtId="0" fontId="7" fillId="3" borderId="0" xfId="0" applyFont="1" applyFill="1" applyBorder="1" applyAlignment="1">
      <alignment vertical="top" wrapText="1"/>
    </xf>
    <xf numFmtId="0" fontId="6" fillId="3" borderId="0" xfId="0" applyFont="1" applyFill="1" applyBorder="1" applyAlignment="1">
      <alignment horizontal="left" vertical="top"/>
    </xf>
    <xf numFmtId="0" fontId="5" fillId="3" borderId="7" xfId="0" applyFont="1" applyFill="1" applyBorder="1" applyAlignment="1">
      <alignment horizontal="left" vertical="top" wrapText="1"/>
    </xf>
    <xf numFmtId="0" fontId="21" fillId="3" borderId="6" xfId="0" applyFont="1" applyFill="1" applyBorder="1" applyAlignment="1">
      <alignment vertical="top"/>
    </xf>
    <xf numFmtId="0" fontId="24" fillId="3" borderId="0" xfId="0" applyFont="1" applyFill="1" applyBorder="1" applyAlignment="1">
      <alignment horizontal="left" vertical="top"/>
    </xf>
    <xf numFmtId="0" fontId="0" fillId="3" borderId="0" xfId="0" applyFill="1" applyAlignment="1">
      <alignment horizontal="center" vertical="top"/>
    </xf>
    <xf numFmtId="0" fontId="4" fillId="3" borderId="0" xfId="0" applyFont="1" applyFill="1" applyBorder="1" applyAlignment="1">
      <alignment horizontal="center" vertical="top"/>
    </xf>
    <xf numFmtId="0" fontId="0" fillId="3" borderId="0" xfId="0" applyFill="1" applyBorder="1" applyAlignment="1">
      <alignment horizontal="center" vertical="top"/>
    </xf>
    <xf numFmtId="0" fontId="22" fillId="3" borderId="0" xfId="2" applyFont="1" applyFill="1" applyBorder="1" applyAlignment="1">
      <alignment horizontal="center" vertical="top" wrapText="1"/>
    </xf>
    <xf numFmtId="0" fontId="24" fillId="3" borderId="0" xfId="0" applyFont="1" applyFill="1" applyBorder="1" applyAlignment="1">
      <alignment horizontal="center" vertical="top"/>
    </xf>
    <xf numFmtId="0" fontId="0" fillId="3" borderId="0" xfId="2" applyFont="1" applyFill="1" applyBorder="1" applyAlignment="1">
      <alignment horizontal="center" vertical="top" wrapText="1"/>
    </xf>
    <xf numFmtId="0" fontId="5" fillId="3" borderId="0" xfId="2" applyFont="1" applyFill="1" applyBorder="1" applyAlignment="1">
      <alignment horizontal="center" vertical="top" wrapText="1"/>
    </xf>
    <xf numFmtId="0" fontId="23" fillId="3" borderId="0" xfId="0" applyFont="1" applyFill="1" applyBorder="1" applyAlignment="1">
      <alignment horizontal="center" vertical="top"/>
    </xf>
    <xf numFmtId="0" fontId="28" fillId="3" borderId="0" xfId="2" applyFont="1" applyFill="1" applyBorder="1" applyAlignment="1">
      <alignment horizontal="center" vertical="top" wrapText="1"/>
    </xf>
    <xf numFmtId="0" fontId="28" fillId="3" borderId="0" xfId="2" applyFont="1" applyFill="1" applyAlignment="1">
      <alignment horizontal="center" vertical="top" wrapText="1"/>
    </xf>
    <xf numFmtId="0" fontId="0" fillId="3" borderId="0" xfId="0" applyFont="1" applyFill="1" applyAlignment="1">
      <alignment horizontal="left" vertical="top"/>
    </xf>
    <xf numFmtId="0" fontId="13" fillId="3" borderId="0" xfId="2" applyFont="1" applyFill="1" applyBorder="1" applyAlignment="1">
      <alignment horizontal="center" vertical="top" wrapText="1"/>
    </xf>
    <xf numFmtId="0" fontId="1" fillId="3" borderId="0" xfId="2" applyFill="1" applyBorder="1" applyAlignment="1">
      <alignment horizontal="center" vertical="top" wrapText="1"/>
    </xf>
    <xf numFmtId="0" fontId="0" fillId="3" borderId="0" xfId="0" applyFont="1" applyFill="1" applyBorder="1" applyAlignment="1">
      <alignment horizontal="left" vertical="top"/>
    </xf>
    <xf numFmtId="0" fontId="0" fillId="3" borderId="0" xfId="0" applyFill="1" applyBorder="1" applyAlignment="1">
      <alignment horizontal="left" vertical="top" wrapText="1"/>
    </xf>
    <xf numFmtId="0" fontId="13" fillId="3" borderId="0" xfId="2" applyFont="1" applyFill="1" applyBorder="1" applyAlignment="1">
      <alignment horizontal="left" vertical="top"/>
    </xf>
    <xf numFmtId="0" fontId="12" fillId="3" borderId="0" xfId="2" applyFont="1" applyFill="1" applyBorder="1" applyAlignment="1">
      <alignment horizontal="left" vertical="top"/>
    </xf>
    <xf numFmtId="0" fontId="7" fillId="3" borderId="0" xfId="0" applyFont="1" applyFill="1" applyBorder="1" applyAlignment="1">
      <alignment horizontal="left" vertical="top"/>
    </xf>
    <xf numFmtId="0" fontId="1" fillId="3" borderId="0" xfId="2" applyFill="1" applyBorder="1" applyAlignment="1">
      <alignment horizontal="left" vertical="top"/>
    </xf>
    <xf numFmtId="0" fontId="13" fillId="3" borderId="0" xfId="0" applyFont="1" applyFill="1" applyBorder="1" applyAlignment="1">
      <alignment horizontal="left" vertical="top" wrapText="1"/>
    </xf>
    <xf numFmtId="0" fontId="27" fillId="3" borderId="0" xfId="0" applyFont="1" applyFill="1" applyBorder="1" applyAlignment="1">
      <alignment horizontal="left" vertical="top"/>
    </xf>
    <xf numFmtId="0" fontId="19" fillId="3" borderId="0" xfId="2" applyFont="1" applyFill="1" applyBorder="1" applyAlignment="1">
      <alignment horizontal="left" vertical="top" wrapText="1"/>
    </xf>
    <xf numFmtId="0" fontId="0" fillId="3" borderId="0" xfId="0" applyFont="1" applyFill="1" applyAlignment="1">
      <alignment horizontal="right" vertical="top"/>
    </xf>
    <xf numFmtId="0" fontId="5" fillId="3" borderId="0" xfId="0" applyFont="1" applyFill="1" applyAlignment="1">
      <alignment horizontal="right" vertical="top"/>
    </xf>
    <xf numFmtId="0" fontId="13" fillId="3" borderId="0" xfId="0" applyFont="1" applyFill="1" applyBorder="1"/>
    <xf numFmtId="0" fontId="4" fillId="3" borderId="0" xfId="0" applyFont="1" applyFill="1" applyBorder="1"/>
    <xf numFmtId="0" fontId="7" fillId="3" borderId="0" xfId="2" applyFont="1" applyFill="1" applyBorder="1"/>
    <xf numFmtId="0" fontId="7" fillId="3" borderId="0" xfId="0" applyFont="1" applyFill="1" applyBorder="1"/>
    <xf numFmtId="0" fontId="5" fillId="3" borderId="0" xfId="2" applyFont="1" applyFill="1" applyBorder="1"/>
    <xf numFmtId="0" fontId="0" fillId="3" borderId="0" xfId="2" applyFont="1" applyFill="1" applyBorder="1"/>
    <xf numFmtId="0" fontId="5" fillId="3" borderId="0" xfId="0" applyFont="1" applyFill="1" applyBorder="1" applyAlignment="1">
      <alignment wrapText="1"/>
    </xf>
    <xf numFmtId="0" fontId="0" fillId="3" borderId="2" xfId="0" applyFont="1" applyFill="1" applyBorder="1" applyAlignment="1">
      <alignment horizontal="left" vertical="top"/>
    </xf>
    <xf numFmtId="0" fontId="0" fillId="3" borderId="0" xfId="0" applyFill="1" applyAlignment="1">
      <alignment wrapText="1"/>
    </xf>
    <xf numFmtId="0" fontId="0" fillId="3" borderId="0" xfId="0" applyFont="1" applyFill="1" applyAlignment="1">
      <alignment wrapText="1"/>
    </xf>
    <xf numFmtId="0" fontId="0" fillId="3" borderId="2" xfId="0" applyFont="1" applyFill="1" applyBorder="1" applyAlignment="1">
      <alignment horizontal="left" vertical="top" wrapText="1"/>
    </xf>
    <xf numFmtId="0" fontId="5" fillId="3" borderId="2" xfId="0" applyFont="1" applyFill="1" applyBorder="1" applyAlignment="1">
      <alignment horizontal="left" vertical="top" wrapText="1"/>
    </xf>
    <xf numFmtId="0" fontId="5" fillId="3" borderId="2" xfId="0" applyFont="1" applyFill="1" applyBorder="1" applyAlignment="1">
      <alignment vertical="top" wrapText="1"/>
    </xf>
    <xf numFmtId="0" fontId="0" fillId="3" borderId="0" xfId="0" applyFill="1" applyBorder="1" applyAlignment="1">
      <alignment wrapText="1"/>
    </xf>
    <xf numFmtId="0" fontId="0" fillId="3" borderId="2" xfId="0" applyFont="1" applyFill="1" applyBorder="1" applyAlignment="1">
      <alignment vertical="top" wrapText="1"/>
    </xf>
    <xf numFmtId="0" fontId="0" fillId="3" borderId="2" xfId="0" applyFont="1" applyFill="1" applyBorder="1" applyAlignment="1">
      <alignment wrapText="1"/>
    </xf>
    <xf numFmtId="0" fontId="0" fillId="3" borderId="2" xfId="0" applyFont="1" applyFill="1" applyBorder="1" applyAlignment="1">
      <alignment horizontal="left" wrapText="1"/>
    </xf>
    <xf numFmtId="0" fontId="18" fillId="3" borderId="0" xfId="0" quotePrefix="1" applyFont="1" applyFill="1" applyAlignment="1">
      <alignment horizontal="left" vertical="top"/>
    </xf>
    <xf numFmtId="0" fontId="0" fillId="3" borderId="0" xfId="0" quotePrefix="1" applyFill="1" applyAlignment="1">
      <alignment horizontal="left" vertical="top"/>
    </xf>
    <xf numFmtId="0" fontId="5" fillId="3" borderId="0" xfId="2" applyFont="1" applyFill="1" applyBorder="1" applyAlignment="1">
      <alignment horizontal="left" wrapText="1"/>
    </xf>
    <xf numFmtId="0" fontId="13" fillId="3" borderId="0" xfId="2" applyFont="1" applyFill="1" applyBorder="1" applyAlignment="1">
      <alignment horizontal="left" wrapText="1"/>
    </xf>
    <xf numFmtId="0" fontId="0" fillId="3" borderId="0" xfId="2" applyFont="1" applyFill="1" applyBorder="1" applyAlignment="1">
      <alignment horizontal="left" wrapText="1"/>
    </xf>
    <xf numFmtId="0" fontId="5" fillId="3" borderId="0" xfId="2" applyFont="1" applyFill="1" applyBorder="1" applyAlignment="1">
      <alignment horizontal="left" vertical="top" wrapText="1"/>
    </xf>
    <xf numFmtId="0" fontId="5" fillId="3" borderId="0" xfId="2" applyFont="1" applyFill="1" applyBorder="1" applyAlignment="1">
      <alignment horizontal="left" vertical="top" wrapText="1"/>
    </xf>
    <xf numFmtId="0" fontId="5" fillId="3" borderId="0" xfId="0" quotePrefix="1" applyFont="1" applyFill="1" applyBorder="1" applyAlignment="1">
      <alignment horizontal="left" vertical="top" indent="1"/>
    </xf>
    <xf numFmtId="0" fontId="31" fillId="3" borderId="0" xfId="0" applyFont="1" applyFill="1" applyAlignment="1">
      <alignment horizontal="left" vertical="top"/>
    </xf>
    <xf numFmtId="0" fontId="0" fillId="3" borderId="0" xfId="0" quotePrefix="1" applyFont="1" applyFill="1" applyBorder="1" applyAlignment="1">
      <alignment horizontal="left" vertical="top" indent="1"/>
    </xf>
    <xf numFmtId="0" fontId="28" fillId="3" borderId="0" xfId="2" quotePrefix="1" applyFont="1" applyFill="1" applyBorder="1" applyAlignment="1">
      <alignment horizontal="left" vertical="top" wrapText="1"/>
    </xf>
    <xf numFmtId="0" fontId="0" fillId="3" borderId="0" xfId="2" applyFont="1" applyFill="1" applyBorder="1" applyAlignment="1">
      <alignment horizontal="left" vertical="top" wrapText="1"/>
    </xf>
    <xf numFmtId="0" fontId="1" fillId="3" borderId="0" xfId="2" applyFill="1" applyBorder="1" applyAlignment="1">
      <alignment horizontal="left" vertical="top" wrapText="1"/>
    </xf>
    <xf numFmtId="0" fontId="5" fillId="3" borderId="0" xfId="2" applyFont="1" applyFill="1" applyBorder="1" applyAlignment="1">
      <alignment horizontal="left" vertical="top" wrapText="1"/>
    </xf>
    <xf numFmtId="0" fontId="0" fillId="3" borderId="0" xfId="0" applyFill="1" applyBorder="1" applyAlignment="1">
      <alignment horizontal="left" vertical="top" wrapText="1"/>
    </xf>
    <xf numFmtId="0" fontId="12" fillId="3" borderId="0" xfId="0" applyFont="1" applyFill="1" applyBorder="1" applyAlignment="1">
      <alignment horizontal="left" vertical="top"/>
    </xf>
    <xf numFmtId="0" fontId="1" fillId="3" borderId="0" xfId="0" applyFont="1" applyFill="1" applyBorder="1" applyAlignment="1">
      <alignment horizontal="left" vertical="top" wrapText="1"/>
    </xf>
    <xf numFmtId="0" fontId="1" fillId="3" borderId="0" xfId="0" applyFont="1" applyFill="1" applyAlignment="1">
      <alignment horizontal="left" vertical="top"/>
    </xf>
    <xf numFmtId="0" fontId="5" fillId="3" borderId="0" xfId="0" quotePrefix="1" applyFont="1" applyFill="1" applyBorder="1" applyAlignment="1">
      <alignment horizontal="left" vertical="top" wrapText="1" indent="1"/>
    </xf>
    <xf numFmtId="0" fontId="5" fillId="3" borderId="0" xfId="2" applyFont="1" applyFill="1" applyBorder="1" applyAlignment="1">
      <alignment horizontal="left" vertical="top" wrapText="1"/>
    </xf>
    <xf numFmtId="0" fontId="5" fillId="3" borderId="0" xfId="0" applyFont="1" applyFill="1" applyBorder="1" applyAlignment="1">
      <alignment horizontal="right" vertical="top"/>
    </xf>
    <xf numFmtId="0" fontId="5" fillId="3" borderId="0" xfId="2" applyFont="1" applyFill="1" applyBorder="1" applyAlignment="1">
      <alignment vertical="top" wrapText="1"/>
    </xf>
    <xf numFmtId="0" fontId="32" fillId="3" borderId="0" xfId="0" applyFont="1" applyFill="1" applyAlignment="1">
      <alignment vertical="center"/>
    </xf>
    <xf numFmtId="0" fontId="5" fillId="0" borderId="0" xfId="0" applyFont="1" applyAlignment="1">
      <alignment vertical="center"/>
    </xf>
    <xf numFmtId="0" fontId="0" fillId="3" borderId="1" xfId="0" applyFill="1" applyBorder="1" applyAlignment="1">
      <alignment horizontal="left" vertical="top"/>
    </xf>
    <xf numFmtId="0" fontId="0" fillId="6" borderId="0" xfId="0" applyFill="1"/>
    <xf numFmtId="0" fontId="22" fillId="0" borderId="0" xfId="0" quotePrefix="1" applyFont="1"/>
    <xf numFmtId="0" fontId="5" fillId="0" borderId="0" xfId="0" applyFont="1"/>
    <xf numFmtId="0" fontId="34" fillId="3" borderId="0" xfId="2" applyFont="1" applyFill="1" applyBorder="1" applyAlignment="1">
      <alignment horizontal="center" vertical="top" wrapText="1"/>
    </xf>
    <xf numFmtId="0" fontId="20" fillId="3" borderId="0" xfId="2" applyFont="1" applyFill="1" applyBorder="1"/>
    <xf numFmtId="0" fontId="19" fillId="3" borderId="0" xfId="2" applyFont="1" applyFill="1" applyBorder="1"/>
    <xf numFmtId="0" fontId="0" fillId="0" borderId="0" xfId="0" applyFill="1"/>
    <xf numFmtId="0" fontId="19" fillId="3" borderId="0" xfId="0" applyFont="1" applyFill="1" applyBorder="1" applyAlignment="1">
      <alignment vertical="top" wrapText="1"/>
    </xf>
    <xf numFmtId="49" fontId="1" fillId="4" borderId="0" xfId="2" applyNumberFormat="1" applyFont="1" applyFill="1" applyBorder="1" applyAlignment="1" applyProtection="1">
      <alignment vertical="top" wrapText="1"/>
      <protection locked="0"/>
    </xf>
    <xf numFmtId="49" fontId="0" fillId="3" borderId="0" xfId="0" applyNumberFormat="1" applyFill="1" applyAlignment="1">
      <alignment horizontal="left" vertical="top"/>
    </xf>
    <xf numFmtId="0" fontId="24" fillId="3" borderId="0" xfId="2" applyFont="1" applyFill="1" applyBorder="1" applyAlignment="1">
      <alignment horizontal="center" vertical="top" wrapText="1"/>
    </xf>
    <xf numFmtId="0" fontId="21" fillId="3" borderId="0" xfId="0" applyFont="1" applyFill="1" applyBorder="1" applyAlignment="1">
      <alignment horizontal="left" vertical="top" wrapText="1"/>
    </xf>
    <xf numFmtId="0" fontId="24" fillId="3" borderId="0" xfId="2" applyFont="1" applyFill="1" applyAlignment="1">
      <alignment horizontal="center" vertical="top" wrapText="1"/>
    </xf>
    <xf numFmtId="0" fontId="0" fillId="0" borderId="0" xfId="0" applyBorder="1" applyAlignment="1">
      <alignment vertical="center"/>
    </xf>
    <xf numFmtId="49" fontId="19" fillId="3" borderId="0" xfId="0" applyNumberFormat="1" applyFont="1" applyFill="1" applyBorder="1" applyAlignment="1">
      <alignment horizontal="left" vertical="top"/>
    </xf>
    <xf numFmtId="49" fontId="5" fillId="3" borderId="0" xfId="0" applyNumberFormat="1" applyFont="1" applyFill="1" applyAlignment="1">
      <alignment horizontal="left" vertical="top"/>
    </xf>
    <xf numFmtId="0" fontId="36" fillId="3" borderId="0" xfId="0" applyFont="1" applyFill="1" applyAlignment="1">
      <alignment horizontal="left" vertical="top"/>
    </xf>
    <xf numFmtId="0" fontId="0" fillId="3" borderId="0" xfId="2" applyFont="1" applyFill="1" applyBorder="1" applyAlignment="1">
      <alignment horizontal="left" vertical="top" wrapText="1"/>
    </xf>
    <xf numFmtId="0" fontId="1" fillId="3" borderId="0" xfId="2" applyFill="1" applyBorder="1" applyAlignment="1">
      <alignment horizontal="left" vertical="top" wrapText="1"/>
    </xf>
    <xf numFmtId="0" fontId="5" fillId="3" borderId="0" xfId="2" applyFont="1" applyFill="1" applyBorder="1" applyAlignment="1">
      <alignment horizontal="left" vertical="top" wrapText="1"/>
    </xf>
    <xf numFmtId="0" fontId="21" fillId="3" borderId="0" xfId="0" applyFont="1" applyFill="1" applyBorder="1" applyAlignment="1">
      <alignment horizontal="left" vertical="top" wrapText="1"/>
    </xf>
    <xf numFmtId="0" fontId="0" fillId="3" borderId="0" xfId="0" applyFill="1" applyAlignment="1">
      <alignment horizontal="left" vertical="top" wrapText="1"/>
    </xf>
    <xf numFmtId="0" fontId="5" fillId="3" borderId="0" xfId="0" quotePrefix="1" applyFont="1" applyFill="1" applyAlignment="1">
      <alignment horizontal="left" vertical="top" wrapText="1"/>
    </xf>
    <xf numFmtId="0" fontId="28" fillId="3" borderId="0" xfId="2" quotePrefix="1" applyFont="1" applyFill="1" applyBorder="1" applyAlignment="1">
      <alignment horizontal="left" vertical="top"/>
    </xf>
    <xf numFmtId="0" fontId="40" fillId="3" borderId="0" xfId="0" applyFont="1" applyFill="1" applyAlignment="1">
      <alignment horizontal="left" vertical="top"/>
    </xf>
    <xf numFmtId="0" fontId="41" fillId="3" borderId="0" xfId="0" applyFont="1" applyFill="1" applyAlignment="1">
      <alignment horizontal="left" vertical="top"/>
    </xf>
    <xf numFmtId="0" fontId="42" fillId="3" borderId="1" xfId="0" applyFont="1" applyFill="1" applyBorder="1" applyAlignment="1">
      <alignment horizontal="center" vertical="top"/>
    </xf>
    <xf numFmtId="0" fontId="41" fillId="3" borderId="1" xfId="0" applyFont="1" applyFill="1" applyBorder="1" applyAlignment="1">
      <alignment horizontal="left" vertical="top"/>
    </xf>
    <xf numFmtId="0" fontId="41" fillId="3" borderId="0" xfId="0" applyFont="1" applyFill="1" applyBorder="1" applyAlignment="1">
      <alignment horizontal="left" vertical="top"/>
    </xf>
    <xf numFmtId="0" fontId="41" fillId="3" borderId="0" xfId="2" applyFont="1" applyFill="1" applyBorder="1" applyAlignment="1">
      <alignment horizontal="left" vertical="top" wrapText="1"/>
    </xf>
    <xf numFmtId="0" fontId="41" fillId="3" borderId="0" xfId="2" applyFont="1" applyFill="1" applyBorder="1" applyAlignment="1">
      <alignment horizontal="left" vertical="top"/>
    </xf>
    <xf numFmtId="0" fontId="41" fillId="3" borderId="0" xfId="0" applyFont="1" applyFill="1" applyBorder="1"/>
    <xf numFmtId="0" fontId="40" fillId="3" borderId="0" xfId="0" applyFont="1" applyFill="1" applyBorder="1" applyAlignment="1">
      <alignment horizontal="left" vertical="top"/>
    </xf>
    <xf numFmtId="0" fontId="43" fillId="3" borderId="0" xfId="0" applyFont="1" applyFill="1" applyAlignment="1">
      <alignment wrapText="1"/>
    </xf>
    <xf numFmtId="0" fontId="43" fillId="3" borderId="0" xfId="0" applyFont="1" applyFill="1" applyAlignment="1">
      <alignment horizontal="left" vertical="top"/>
    </xf>
    <xf numFmtId="0" fontId="41" fillId="3" borderId="2" xfId="0" applyFont="1" applyFill="1" applyBorder="1" applyAlignment="1">
      <alignment horizontal="left" vertical="top"/>
    </xf>
    <xf numFmtId="0" fontId="5" fillId="3" borderId="0" xfId="0" applyFont="1" applyFill="1" applyBorder="1" applyAlignment="1">
      <alignment horizontal="left" vertical="top" indent="76"/>
    </xf>
    <xf numFmtId="0" fontId="0" fillId="3" borderId="0" xfId="0" applyFont="1" applyFill="1" applyAlignment="1">
      <alignment vertical="top" wrapText="1"/>
    </xf>
    <xf numFmtId="0" fontId="5" fillId="3" borderId="0" xfId="0" quotePrefix="1" applyFont="1" applyFill="1" applyAlignment="1">
      <alignment horizontal="left" vertical="top"/>
    </xf>
    <xf numFmtId="0" fontId="5" fillId="4" borderId="0" xfId="0" applyFont="1" applyFill="1" applyAlignment="1">
      <alignment horizontal="left" vertical="top"/>
    </xf>
    <xf numFmtId="0" fontId="0" fillId="3" borderId="0" xfId="0" applyFont="1" applyFill="1" applyAlignment="1">
      <alignment vertical="center"/>
    </xf>
    <xf numFmtId="0" fontId="0" fillId="3" borderId="0" xfId="0" applyFont="1" applyFill="1" applyAlignment="1">
      <alignment horizontal="left" vertical="top" wrapText="1"/>
    </xf>
    <xf numFmtId="0" fontId="0" fillId="3" borderId="0" xfId="0" applyFont="1" applyFill="1"/>
    <xf numFmtId="0" fontId="32" fillId="3" borderId="0" xfId="0" applyFont="1" applyFill="1" applyAlignment="1">
      <alignment horizontal="left" vertical="top" wrapText="1"/>
    </xf>
    <xf numFmtId="0" fontId="0" fillId="3" borderId="0" xfId="0" applyFont="1" applyFill="1" applyAlignment="1">
      <alignment vertical="center" wrapText="1"/>
    </xf>
    <xf numFmtId="0" fontId="0" fillId="3" borderId="0" xfId="0" applyFont="1" applyFill="1" applyAlignment="1">
      <alignment vertical="top"/>
    </xf>
    <xf numFmtId="0" fontId="44" fillId="3" borderId="0" xfId="3" applyFont="1" applyFill="1" applyAlignment="1" applyProtection="1">
      <alignment vertical="top"/>
      <protection locked="0"/>
    </xf>
    <xf numFmtId="0" fontId="44" fillId="3" borderId="0" xfId="3" applyFont="1" applyFill="1" applyAlignment="1" applyProtection="1">
      <alignment horizontal="left" vertical="top"/>
      <protection locked="0"/>
    </xf>
    <xf numFmtId="0" fontId="5" fillId="3" borderId="0" xfId="2" quotePrefix="1" applyFont="1" applyFill="1" applyBorder="1" applyAlignment="1">
      <alignment vertical="top"/>
    </xf>
    <xf numFmtId="0" fontId="5" fillId="3" borderId="0" xfId="2" applyFont="1" applyFill="1" applyBorder="1" applyAlignment="1">
      <alignment vertical="top"/>
    </xf>
    <xf numFmtId="0" fontId="21" fillId="3" borderId="0" xfId="0" applyFont="1" applyFill="1" applyBorder="1" applyAlignment="1">
      <alignment vertical="top" wrapText="1"/>
    </xf>
    <xf numFmtId="0" fontId="19" fillId="3" borderId="0" xfId="0" applyFont="1" applyFill="1" applyBorder="1" applyAlignment="1">
      <alignment vertical="top"/>
    </xf>
    <xf numFmtId="0" fontId="0" fillId="3" borderId="2" xfId="0" applyFont="1" applyFill="1" applyBorder="1" applyAlignment="1">
      <alignment horizontal="left" vertical="top" wrapText="1"/>
    </xf>
    <xf numFmtId="22" fontId="9" fillId="3" borderId="0" xfId="0" applyNumberFormat="1" applyFont="1" applyFill="1" applyBorder="1" applyAlignment="1">
      <alignment horizontal="left" vertical="top" wrapText="1"/>
    </xf>
    <xf numFmtId="0" fontId="41" fillId="3" borderId="2" xfId="0" applyFont="1" applyFill="1" applyBorder="1" applyAlignment="1" applyProtection="1">
      <alignment vertical="top"/>
    </xf>
    <xf numFmtId="0" fontId="0" fillId="3" borderId="0" xfId="0" applyFill="1" applyAlignment="1" applyProtection="1">
      <alignment wrapText="1"/>
    </xf>
    <xf numFmtId="0" fontId="44" fillId="3" borderId="2" xfId="3" applyFont="1" applyFill="1" applyBorder="1" applyAlignment="1" applyProtection="1">
      <alignment vertical="top" wrapText="1"/>
      <protection locked="0"/>
    </xf>
    <xf numFmtId="0" fontId="49" fillId="3" borderId="2" xfId="0" applyFont="1" applyFill="1" applyBorder="1" applyAlignment="1" applyProtection="1">
      <alignment vertical="top" wrapText="1"/>
      <protection locked="0"/>
    </xf>
    <xf numFmtId="0" fontId="44" fillId="3" borderId="2" xfId="3" applyFont="1" applyFill="1" applyBorder="1" applyAlignment="1" applyProtection="1">
      <alignment vertical="top"/>
      <protection locked="0"/>
    </xf>
    <xf numFmtId="0" fontId="49" fillId="3" borderId="3" xfId="0" applyFont="1" applyFill="1" applyBorder="1" applyAlignment="1" applyProtection="1">
      <alignment wrapText="1"/>
      <protection locked="0"/>
    </xf>
    <xf numFmtId="0" fontId="44" fillId="3" borderId="2" xfId="3" applyFont="1" applyFill="1" applyBorder="1" applyAlignment="1" applyProtection="1">
      <alignment horizontal="left" vertical="top"/>
      <protection locked="0"/>
    </xf>
    <xf numFmtId="0" fontId="44" fillId="3" borderId="4" xfId="3" applyFont="1" applyFill="1" applyBorder="1" applyAlignment="1" applyProtection="1">
      <alignment vertical="top" wrapText="1"/>
      <protection locked="0"/>
    </xf>
    <xf numFmtId="0" fontId="49" fillId="3" borderId="4" xfId="0" applyFont="1" applyFill="1" applyBorder="1" applyAlignment="1" applyProtection="1">
      <alignment vertical="top" wrapText="1"/>
      <protection locked="0"/>
    </xf>
    <xf numFmtId="0" fontId="44" fillId="3" borderId="3" xfId="3" applyFont="1" applyFill="1" applyBorder="1" applyAlignment="1" applyProtection="1">
      <alignment wrapText="1"/>
      <protection locked="0"/>
    </xf>
    <xf numFmtId="0" fontId="0" fillId="3" borderId="0" xfId="0" applyFill="1" applyAlignment="1" applyProtection="1">
      <alignment horizontal="left" vertical="top"/>
    </xf>
    <xf numFmtId="0" fontId="3" fillId="3" borderId="0" xfId="0" applyFont="1" applyFill="1" applyAlignment="1" applyProtection="1">
      <alignment horizontal="left" vertical="top"/>
    </xf>
    <xf numFmtId="0" fontId="19" fillId="3" borderId="0" xfId="0" applyFont="1" applyFill="1" applyAlignment="1" applyProtection="1">
      <alignment horizontal="left" vertical="top"/>
    </xf>
    <xf numFmtId="0" fontId="5" fillId="3" borderId="0" xfId="0" applyFont="1" applyFill="1" applyAlignment="1" applyProtection="1">
      <alignment horizontal="left" vertical="top"/>
    </xf>
    <xf numFmtId="0" fontId="40" fillId="3" borderId="0" xfId="0" applyFont="1" applyFill="1" applyAlignment="1" applyProtection="1">
      <alignment horizontal="left" vertical="top"/>
    </xf>
    <xf numFmtId="0" fontId="36" fillId="3" borderId="0" xfId="0" applyFont="1" applyFill="1" applyAlignment="1" applyProtection="1">
      <alignment horizontal="left" vertical="top"/>
    </xf>
    <xf numFmtId="0" fontId="5" fillId="3" borderId="0" xfId="0" applyFont="1" applyFill="1" applyAlignment="1" applyProtection="1">
      <alignment horizontal="right" vertical="top"/>
    </xf>
    <xf numFmtId="14" fontId="19" fillId="3" borderId="0" xfId="0" applyNumberFormat="1" applyFont="1" applyFill="1" applyAlignment="1" applyProtection="1">
      <alignment horizontal="left" vertical="top"/>
    </xf>
    <xf numFmtId="0" fontId="4" fillId="3" borderId="0" xfId="0" applyFont="1" applyFill="1" applyBorder="1" applyAlignment="1" applyProtection="1">
      <alignment horizontal="left" vertical="top"/>
    </xf>
    <xf numFmtId="0" fontId="0" fillId="3" borderId="0" xfId="0" applyFill="1" applyBorder="1" applyAlignment="1" applyProtection="1">
      <alignment horizontal="left" vertical="top"/>
    </xf>
    <xf numFmtId="0" fontId="41" fillId="3" borderId="1" xfId="0" applyFont="1" applyFill="1" applyBorder="1" applyAlignment="1" applyProtection="1">
      <alignment vertical="top"/>
    </xf>
    <xf numFmtId="0" fontId="41" fillId="3" borderId="1" xfId="0" applyFont="1" applyFill="1" applyBorder="1" applyAlignment="1" applyProtection="1">
      <alignment horizontal="left" vertical="top"/>
    </xf>
    <xf numFmtId="0" fontId="13" fillId="3" borderId="0" xfId="0" applyFont="1" applyFill="1" applyBorder="1" applyAlignment="1" applyProtection="1">
      <alignment horizontal="left" vertical="top"/>
    </xf>
    <xf numFmtId="0" fontId="19" fillId="3" borderId="0" xfId="0" applyFont="1" applyFill="1" applyBorder="1" applyAlignment="1" applyProtection="1">
      <alignment horizontal="left" vertical="top"/>
    </xf>
    <xf numFmtId="0" fontId="41" fillId="3" borderId="0" xfId="0" applyFont="1" applyFill="1" applyBorder="1" applyAlignment="1" applyProtection="1">
      <alignment horizontal="left" vertical="top"/>
    </xf>
    <xf numFmtId="49" fontId="19" fillId="3" borderId="0" xfId="0" applyNumberFormat="1" applyFont="1" applyFill="1" applyBorder="1" applyAlignment="1" applyProtection="1">
      <alignment horizontal="left" vertical="top"/>
    </xf>
    <xf numFmtId="14" fontId="5" fillId="3" borderId="0" xfId="0" applyNumberFormat="1" applyFont="1" applyFill="1" applyBorder="1" applyAlignment="1" applyProtection="1">
      <alignment horizontal="left" vertical="top"/>
    </xf>
    <xf numFmtId="0" fontId="5" fillId="3" borderId="0" xfId="2" applyFont="1" applyFill="1" applyBorder="1" applyAlignment="1" applyProtection="1">
      <alignment horizontal="left" vertical="top" wrapText="1"/>
    </xf>
    <xf numFmtId="49" fontId="5" fillId="3" borderId="0" xfId="0" applyNumberFormat="1" applyFont="1" applyFill="1" applyBorder="1" applyAlignment="1" applyProtection="1">
      <alignment horizontal="left" vertical="top"/>
    </xf>
    <xf numFmtId="0" fontId="5" fillId="3" borderId="0" xfId="0" applyFont="1" applyFill="1" applyBorder="1" applyAlignment="1" applyProtection="1">
      <alignment horizontal="left" vertical="top"/>
    </xf>
    <xf numFmtId="0" fontId="21" fillId="3" borderId="0" xfId="0" applyFont="1" applyFill="1" applyBorder="1" applyAlignment="1" applyProtection="1">
      <alignment horizontal="left" vertical="top"/>
    </xf>
    <xf numFmtId="49" fontId="5" fillId="3" borderId="0" xfId="0" applyNumberFormat="1" applyFont="1" applyFill="1" applyAlignment="1" applyProtection="1">
      <alignment horizontal="left" vertical="top"/>
    </xf>
    <xf numFmtId="49" fontId="19" fillId="3" borderId="0" xfId="0" applyNumberFormat="1" applyFont="1" applyFill="1" applyAlignment="1" applyProtection="1">
      <alignment horizontal="left" vertical="top"/>
      <protection hidden="1"/>
    </xf>
    <xf numFmtId="0" fontId="19" fillId="3" borderId="0" xfId="0" applyFont="1" applyFill="1" applyProtection="1"/>
    <xf numFmtId="0" fontId="36" fillId="3" borderId="0" xfId="0" quotePrefix="1" applyFont="1" applyFill="1" applyBorder="1" applyAlignment="1" applyProtection="1">
      <alignment horizontal="left" vertical="top"/>
    </xf>
    <xf numFmtId="49" fontId="19" fillId="3" borderId="0" xfId="0" applyNumberFormat="1" applyFont="1" applyFill="1" applyAlignment="1" applyProtection="1">
      <alignment horizontal="left" vertical="top" wrapText="1"/>
    </xf>
    <xf numFmtId="0" fontId="48" fillId="3" borderId="0" xfId="0" applyFont="1" applyFill="1" applyAlignment="1" applyProtection="1">
      <alignment horizontal="left" vertical="top"/>
    </xf>
    <xf numFmtId="0" fontId="3" fillId="3" borderId="0" xfId="2" applyFont="1" applyFill="1" applyBorder="1" applyAlignment="1" applyProtection="1">
      <alignment horizontal="left" vertical="top" wrapText="1"/>
    </xf>
    <xf numFmtId="49" fontId="3" fillId="3" borderId="0" xfId="0" applyNumberFormat="1" applyFont="1" applyFill="1" applyBorder="1" applyAlignment="1" applyProtection="1">
      <alignment horizontal="left" vertical="top"/>
    </xf>
    <xf numFmtId="0" fontId="19" fillId="3" borderId="0" xfId="0" applyFont="1" applyFill="1" applyAlignment="1" applyProtection="1">
      <alignment vertical="top"/>
    </xf>
    <xf numFmtId="0" fontId="38" fillId="3" borderId="0" xfId="0" applyFont="1" applyFill="1" applyAlignment="1" applyProtection="1">
      <alignment horizontal="left" vertical="top"/>
    </xf>
    <xf numFmtId="167" fontId="9" fillId="3" borderId="0" xfId="6" applyNumberFormat="1" applyFont="1" applyFill="1" applyBorder="1" applyAlignment="1" applyProtection="1">
      <alignment horizontal="left" vertical="top" wrapText="1"/>
    </xf>
    <xf numFmtId="0" fontId="9" fillId="3" borderId="0" xfId="0" applyFont="1" applyFill="1" applyBorder="1" applyAlignment="1" applyProtection="1">
      <alignment horizontal="left" vertical="top" wrapText="1"/>
    </xf>
    <xf numFmtId="0" fontId="3" fillId="3" borderId="0" xfId="2" applyFont="1" applyFill="1" applyBorder="1" applyAlignment="1" applyProtection="1">
      <alignment horizontal="left" vertical="top" wrapText="1" indent="1"/>
    </xf>
    <xf numFmtId="0" fontId="12" fillId="3" borderId="0" xfId="2" applyFont="1" applyFill="1" applyBorder="1" applyAlignment="1" applyProtection="1">
      <alignment horizontal="left" vertical="top" wrapText="1"/>
    </xf>
    <xf numFmtId="49" fontId="19" fillId="3" borderId="0" xfId="0" quotePrefix="1" applyNumberFormat="1" applyFont="1" applyFill="1" applyAlignment="1" applyProtection="1">
      <alignment horizontal="left" vertical="top"/>
    </xf>
    <xf numFmtId="2" fontId="19" fillId="3" borderId="0" xfId="0" applyNumberFormat="1" applyFont="1" applyFill="1" applyAlignment="1" applyProtection="1">
      <alignment horizontal="left" vertical="top"/>
    </xf>
    <xf numFmtId="0" fontId="19" fillId="3" borderId="0" xfId="0" applyFont="1" applyFill="1" applyBorder="1" applyAlignment="1" applyProtection="1">
      <alignment horizontal="left" vertical="top" wrapText="1"/>
    </xf>
    <xf numFmtId="0" fontId="8" fillId="3" borderId="0" xfId="3" quotePrefix="1" applyFill="1" applyAlignment="1" applyProtection="1">
      <alignment horizontal="left" vertical="top"/>
      <protection hidden="1"/>
    </xf>
    <xf numFmtId="0" fontId="31" fillId="3" borderId="0" xfId="0" applyFont="1" applyFill="1" applyAlignment="1" applyProtection="1">
      <alignment horizontal="left" vertical="top"/>
    </xf>
    <xf numFmtId="0" fontId="0" fillId="3" borderId="0" xfId="0" quotePrefix="1" applyFill="1" applyAlignment="1" applyProtection="1">
      <alignment horizontal="left" vertical="top"/>
    </xf>
    <xf numFmtId="0" fontId="0" fillId="3" borderId="0" xfId="0" applyFont="1" applyFill="1" applyAlignment="1" applyProtection="1">
      <alignment horizontal="left" vertical="top"/>
    </xf>
    <xf numFmtId="0" fontId="5" fillId="3" borderId="0" xfId="0" applyFont="1" applyFill="1" applyBorder="1" applyAlignment="1">
      <alignment horizontal="left" vertical="top" wrapText="1"/>
    </xf>
    <xf numFmtId="0" fontId="9" fillId="3" borderId="0" xfId="0" applyFont="1" applyFill="1" applyBorder="1" applyAlignment="1">
      <alignment horizontal="left" vertical="top"/>
    </xf>
    <xf numFmtId="0" fontId="10" fillId="3" borderId="0" xfId="3" applyFont="1" applyFill="1" applyBorder="1" applyAlignment="1">
      <alignment horizontal="left" vertical="top"/>
    </xf>
    <xf numFmtId="0" fontId="5" fillId="3" borderId="0" xfId="0" applyFont="1" applyFill="1"/>
    <xf numFmtId="49" fontId="5" fillId="3" borderId="0" xfId="0" quotePrefix="1" applyNumberFormat="1" applyFont="1" applyFill="1" applyAlignment="1">
      <alignment horizontal="left" vertical="top"/>
    </xf>
    <xf numFmtId="2" fontId="5" fillId="3" borderId="0" xfId="0" applyNumberFormat="1" applyFont="1" applyFill="1" applyAlignment="1">
      <alignment horizontal="left" vertical="top"/>
    </xf>
    <xf numFmtId="0" fontId="51" fillId="3" borderId="0" xfId="2" quotePrefix="1" applyFont="1" applyFill="1" applyBorder="1" applyAlignment="1">
      <alignment vertical="top"/>
    </xf>
    <xf numFmtId="0" fontId="51" fillId="3" borderId="0" xfId="0" applyFont="1" applyFill="1" applyBorder="1" applyAlignment="1">
      <alignment vertical="top" wrapText="1"/>
    </xf>
    <xf numFmtId="0" fontId="51" fillId="3" borderId="0" xfId="0" applyFont="1" applyFill="1" applyBorder="1" applyAlignment="1">
      <alignment horizontal="left" vertical="top"/>
    </xf>
    <xf numFmtId="0" fontId="39" fillId="3" borderId="0" xfId="3" quotePrefix="1" applyFont="1" applyFill="1" applyBorder="1" applyAlignment="1">
      <alignment vertical="top"/>
    </xf>
    <xf numFmtId="0" fontId="41" fillId="3" borderId="1" xfId="0" applyFont="1" applyFill="1" applyBorder="1" applyAlignment="1">
      <alignment horizontal="left" vertical="top"/>
    </xf>
    <xf numFmtId="14" fontId="0" fillId="3" borderId="0" xfId="0" applyNumberFormat="1" applyFill="1" applyAlignment="1">
      <alignment horizontal="left" vertical="top"/>
    </xf>
    <xf numFmtId="14" fontId="0" fillId="3" borderId="0" xfId="0" applyNumberFormat="1" applyFill="1" applyBorder="1" applyAlignment="1">
      <alignment horizontal="left" vertical="top"/>
    </xf>
    <xf numFmtId="49" fontId="5" fillId="3" borderId="0" xfId="0" applyNumberFormat="1" applyFont="1" applyFill="1" applyBorder="1" applyAlignment="1" applyProtection="1">
      <alignment horizontal="left" vertical="top"/>
    </xf>
    <xf numFmtId="0" fontId="52" fillId="3" borderId="0" xfId="0" applyFont="1" applyFill="1" applyBorder="1" applyAlignment="1">
      <alignment vertical="top" wrapText="1"/>
    </xf>
    <xf numFmtId="0" fontId="52" fillId="3" borderId="0" xfId="0" applyFont="1" applyFill="1" applyBorder="1" applyAlignment="1">
      <alignment horizontal="left" vertical="top"/>
    </xf>
    <xf numFmtId="0" fontId="52" fillId="3" borderId="0" xfId="0" applyFont="1" applyFill="1" applyBorder="1" applyAlignment="1">
      <alignment horizontal="left" vertical="top" indent="1"/>
    </xf>
    <xf numFmtId="0" fontId="51" fillId="3" borderId="0" xfId="0" applyFont="1" applyFill="1" applyBorder="1" applyAlignment="1">
      <alignment vertical="top"/>
    </xf>
    <xf numFmtId="0" fontId="4" fillId="3" borderId="0" xfId="0" applyFont="1" applyFill="1" applyBorder="1" applyAlignment="1">
      <alignment vertical="top"/>
    </xf>
    <xf numFmtId="0" fontId="5" fillId="3" borderId="0" xfId="0" applyFont="1" applyFill="1" applyBorder="1" applyAlignment="1">
      <alignment vertical="top" wrapText="1"/>
    </xf>
    <xf numFmtId="0" fontId="41" fillId="3" borderId="0" xfId="0" applyFont="1" applyFill="1" applyBorder="1" applyAlignment="1">
      <alignment horizontal="left"/>
    </xf>
    <xf numFmtId="0" fontId="5" fillId="3" borderId="0" xfId="2" quotePrefix="1" applyFont="1" applyFill="1" applyBorder="1" applyAlignment="1"/>
    <xf numFmtId="0" fontId="8" fillId="3" borderId="0" xfId="3" quotePrefix="1" applyFont="1" applyFill="1" applyBorder="1" applyAlignment="1"/>
    <xf numFmtId="0" fontId="0" fillId="3" borderId="0" xfId="0" applyFill="1" applyAlignment="1">
      <alignment horizontal="left"/>
    </xf>
    <xf numFmtId="0" fontId="5" fillId="3" borderId="0" xfId="0" applyFont="1" applyFill="1" applyAlignment="1">
      <alignment horizontal="left"/>
    </xf>
    <xf numFmtId="0" fontId="5" fillId="3" borderId="0" xfId="2" quotePrefix="1" applyFont="1" applyFill="1" applyBorder="1" applyAlignment="1">
      <alignment horizontal="right"/>
    </xf>
    <xf numFmtId="0" fontId="41" fillId="3" borderId="0" xfId="0" applyFont="1" applyFill="1" applyBorder="1" applyAlignment="1">
      <alignment horizontal="right"/>
    </xf>
    <xf numFmtId="0" fontId="41" fillId="3" borderId="0" xfId="0" applyFont="1" applyFill="1" applyBorder="1" applyAlignment="1">
      <alignment horizontal="right" vertical="top"/>
    </xf>
    <xf numFmtId="0" fontId="5" fillId="3" borderId="0" xfId="3" applyFont="1" applyFill="1" applyAlignment="1" applyProtection="1">
      <alignment vertical="top"/>
    </xf>
    <xf numFmtId="49" fontId="5" fillId="3" borderId="0" xfId="0" applyNumberFormat="1" applyFont="1" applyFill="1" applyBorder="1" applyAlignment="1" applyProtection="1">
      <alignment horizontal="left" vertical="top"/>
    </xf>
    <xf numFmtId="0" fontId="0" fillId="3" borderId="0" xfId="0" quotePrefix="1" applyFill="1" applyBorder="1" applyAlignment="1">
      <alignment horizontal="left" vertical="top"/>
    </xf>
    <xf numFmtId="0" fontId="27" fillId="3" borderId="0" xfId="0" applyFont="1" applyFill="1" applyAlignment="1">
      <alignment horizontal="left" vertical="top"/>
    </xf>
    <xf numFmtId="0" fontId="44" fillId="3" borderId="0" xfId="3" quotePrefix="1" applyFont="1" applyFill="1" applyAlignment="1" applyProtection="1">
      <alignment horizontal="left" vertical="top"/>
      <protection locked="0" hidden="1"/>
    </xf>
    <xf numFmtId="0" fontId="11" fillId="5" borderId="10" xfId="4" quotePrefix="1" applyNumberFormat="1" applyFont="1" applyBorder="1" applyAlignment="1" applyProtection="1">
      <alignment horizontal="left"/>
      <protection hidden="1"/>
    </xf>
    <xf numFmtId="49" fontId="0" fillId="4" borderId="10" xfId="0" quotePrefix="1" applyNumberFormat="1" applyFont="1" applyFill="1" applyBorder="1" applyAlignment="1" applyProtection="1">
      <alignment horizontal="left"/>
      <protection hidden="1"/>
    </xf>
    <xf numFmtId="0" fontId="11" fillId="5" borderId="10" xfId="4" quotePrefix="1" applyNumberFormat="1" applyBorder="1" applyAlignment="1" applyProtection="1">
      <alignment horizontal="left"/>
      <protection hidden="1"/>
    </xf>
    <xf numFmtId="49" fontId="11" fillId="5" borderId="10" xfId="4" quotePrefix="1" applyNumberFormat="1" applyBorder="1" applyAlignment="1" applyProtection="1">
      <alignment horizontal="left"/>
      <protection hidden="1"/>
    </xf>
    <xf numFmtId="49" fontId="11" fillId="5" borderId="10" xfId="4" quotePrefix="1" applyNumberFormat="1" applyFont="1" applyBorder="1" applyAlignment="1" applyProtection="1">
      <alignment horizontal="left"/>
      <protection hidden="1"/>
    </xf>
    <xf numFmtId="14" fontId="11" fillId="5" borderId="10" xfId="4" quotePrefix="1" applyNumberFormat="1" applyBorder="1" applyAlignment="1" applyProtection="1">
      <alignment horizontal="left"/>
      <protection hidden="1"/>
    </xf>
    <xf numFmtId="168" fontId="11" fillId="5" borderId="10" xfId="5" quotePrefix="1" applyNumberFormat="1" applyFont="1" applyFill="1" applyBorder="1" applyAlignment="1" applyProtection="1">
      <alignment horizontal="left"/>
      <protection hidden="1"/>
    </xf>
    <xf numFmtId="168" fontId="11" fillId="5" borderId="10" xfId="4" quotePrefix="1" applyNumberFormat="1" applyFont="1" applyBorder="1" applyAlignment="1" applyProtection="1">
      <alignment horizontal="left"/>
      <protection hidden="1"/>
    </xf>
    <xf numFmtId="168" fontId="11" fillId="5" borderId="10" xfId="4" quotePrefix="1" applyNumberFormat="1" applyBorder="1" applyAlignment="1" applyProtection="1">
      <alignment horizontal="left"/>
      <protection hidden="1"/>
    </xf>
    <xf numFmtId="49" fontId="11" fillId="9" borderId="10" xfId="4" quotePrefix="1" applyNumberFormat="1" applyFont="1" applyFill="1" applyBorder="1" applyAlignment="1" applyProtection="1">
      <alignment horizontal="left"/>
      <protection hidden="1"/>
    </xf>
    <xf numFmtId="49" fontId="11" fillId="7" borderId="10" xfId="7" quotePrefix="1" applyNumberFormat="1" applyFont="1" applyBorder="1" applyAlignment="1" applyProtection="1">
      <alignment horizontal="left"/>
      <protection hidden="1"/>
    </xf>
    <xf numFmtId="49" fontId="2" fillId="2" borderId="10" xfId="1" quotePrefix="1" applyNumberFormat="1" applyBorder="1" applyAlignment="1" applyProtection="1">
      <alignment horizontal="left"/>
      <protection hidden="1"/>
    </xf>
    <xf numFmtId="49" fontId="50" fillId="7" borderId="10" xfId="7" quotePrefix="1" applyNumberFormat="1" applyBorder="1" applyAlignment="1" applyProtection="1">
      <alignment horizontal="left"/>
      <protection hidden="1"/>
    </xf>
    <xf numFmtId="0" fontId="2" fillId="2" borderId="0" xfId="1" applyNumberFormat="1" applyFont="1" applyBorder="1" applyAlignment="1" applyProtection="1">
      <alignment horizontal="left"/>
      <protection hidden="1"/>
    </xf>
    <xf numFmtId="0" fontId="5" fillId="3" borderId="11" xfId="0" applyFont="1" applyFill="1" applyBorder="1" applyAlignment="1">
      <alignment wrapText="1"/>
    </xf>
    <xf numFmtId="0" fontId="5" fillId="3" borderId="12" xfId="0" applyFont="1" applyFill="1" applyBorder="1" applyAlignment="1">
      <alignment wrapText="1"/>
    </xf>
    <xf numFmtId="0" fontId="0" fillId="3" borderId="12" xfId="0" applyFill="1" applyBorder="1" applyAlignment="1">
      <alignment horizontal="left" vertical="top"/>
    </xf>
    <xf numFmtId="0" fontId="5" fillId="3" borderId="12" xfId="0" applyFont="1" applyFill="1" applyBorder="1" applyAlignment="1">
      <alignment horizontal="left"/>
    </xf>
    <xf numFmtId="0" fontId="5" fillId="3" borderId="14" xfId="0" applyFont="1" applyFill="1" applyBorder="1" applyAlignment="1">
      <alignment wrapText="1"/>
    </xf>
    <xf numFmtId="0" fontId="5" fillId="3" borderId="15" xfId="0" applyFont="1" applyFill="1" applyBorder="1" applyAlignment="1">
      <alignment wrapText="1"/>
    </xf>
    <xf numFmtId="0" fontId="5" fillId="3" borderId="16" xfId="0" applyFont="1" applyFill="1" applyBorder="1" applyAlignment="1">
      <alignment horizontal="left"/>
    </xf>
    <xf numFmtId="0" fontId="5" fillId="3" borderId="17" xfId="0" applyFont="1" applyFill="1" applyBorder="1" applyAlignment="1">
      <alignment wrapText="1"/>
    </xf>
    <xf numFmtId="0" fontId="5" fillId="3" borderId="18" xfId="0" applyFont="1" applyFill="1" applyBorder="1" applyAlignment="1">
      <alignment horizontal="left"/>
    </xf>
    <xf numFmtId="0" fontId="5" fillId="3" borderId="15" xfId="0" applyFont="1" applyFill="1" applyBorder="1" applyAlignment="1">
      <alignment horizontal="left"/>
    </xf>
    <xf numFmtId="0" fontId="0" fillId="3" borderId="12" xfId="0" applyFill="1" applyBorder="1" applyAlignment="1">
      <alignment horizontal="left"/>
    </xf>
    <xf numFmtId="0" fontId="5" fillId="3" borderId="14" xfId="0" applyFont="1" applyFill="1" applyBorder="1" applyAlignment="1">
      <alignment horizontal="left"/>
    </xf>
    <xf numFmtId="0" fontId="51" fillId="3" borderId="12" xfId="0" applyFont="1" applyFill="1" applyBorder="1" applyAlignment="1">
      <alignment vertical="top"/>
    </xf>
    <xf numFmtId="0" fontId="44" fillId="3" borderId="0" xfId="3" quotePrefix="1" applyFont="1" applyFill="1" applyBorder="1" applyAlignment="1" applyProtection="1"/>
    <xf numFmtId="0" fontId="53" fillId="3" borderId="0" xfId="3" quotePrefix="1" applyFont="1" applyFill="1" applyBorder="1" applyAlignment="1">
      <alignment vertical="top"/>
    </xf>
    <xf numFmtId="0" fontId="44" fillId="3" borderId="0" xfId="3" quotePrefix="1" applyFont="1" applyFill="1" applyBorder="1" applyAlignment="1"/>
    <xf numFmtId="0" fontId="44" fillId="3" borderId="0" xfId="3" quotePrefix="1" applyFont="1" applyFill="1" applyBorder="1" applyAlignment="1">
      <alignment vertical="top"/>
    </xf>
    <xf numFmtId="0" fontId="54" fillId="3" borderId="15" xfId="0" applyFont="1" applyFill="1" applyBorder="1" applyAlignment="1">
      <alignment horizontal="left"/>
    </xf>
    <xf numFmtId="0" fontId="5" fillId="3" borderId="11" xfId="0" applyFont="1" applyFill="1" applyBorder="1" applyAlignment="1"/>
    <xf numFmtId="0" fontId="11" fillId="9" borderId="0" xfId="0" applyFont="1" applyFill="1" applyBorder="1" applyAlignment="1">
      <alignment horizontal="left" vertical="top"/>
    </xf>
    <xf numFmtId="0" fontId="50" fillId="8" borderId="0" xfId="0" applyFont="1" applyFill="1" applyBorder="1" applyAlignment="1">
      <alignment horizontal="left" vertical="top"/>
    </xf>
    <xf numFmtId="14" fontId="0" fillId="3" borderId="0" xfId="0" quotePrefix="1" applyNumberFormat="1" applyFill="1" applyBorder="1" applyAlignment="1">
      <alignment horizontal="left" vertical="top"/>
    </xf>
    <xf numFmtId="14" fontId="0" fillId="3" borderId="0" xfId="0" quotePrefix="1" applyNumberFormat="1" applyFont="1" applyFill="1" applyBorder="1" applyAlignment="1">
      <alignment horizontal="left" vertical="top"/>
    </xf>
    <xf numFmtId="0" fontId="11" fillId="10" borderId="1" xfId="0" applyFont="1" applyFill="1" applyBorder="1" applyAlignment="1">
      <alignment horizontal="left" vertical="top"/>
    </xf>
    <xf numFmtId="0" fontId="50" fillId="11" borderId="1" xfId="0" applyFont="1" applyFill="1" applyBorder="1" applyAlignment="1">
      <alignment horizontal="left" vertical="top"/>
    </xf>
    <xf numFmtId="49" fontId="11" fillId="5" borderId="20" xfId="4" quotePrefix="1" applyNumberFormat="1" applyFont="1" applyBorder="1" applyAlignment="1" applyProtection="1">
      <alignment horizontal="left"/>
      <protection hidden="1"/>
    </xf>
    <xf numFmtId="0" fontId="5" fillId="3" borderId="15" xfId="0" applyFont="1" applyFill="1" applyBorder="1" applyAlignment="1"/>
    <xf numFmtId="0" fontId="5" fillId="3" borderId="17" xfId="0" applyFont="1" applyFill="1" applyBorder="1" applyAlignment="1"/>
    <xf numFmtId="0" fontId="5" fillId="3" borderId="19" xfId="0" applyFont="1" applyFill="1" applyBorder="1" applyAlignment="1"/>
    <xf numFmtId="0" fontId="56" fillId="3" borderId="0" xfId="0" applyFont="1" applyFill="1" applyAlignment="1">
      <alignment horizontal="left" vertical="top"/>
    </xf>
    <xf numFmtId="14" fontId="56" fillId="3" borderId="0" xfId="0" applyNumberFormat="1" applyFont="1" applyFill="1" applyAlignment="1">
      <alignment horizontal="left" vertical="top"/>
    </xf>
    <xf numFmtId="0" fontId="19" fillId="3" borderId="0" xfId="0" applyFont="1" applyFill="1" applyAlignment="1">
      <alignment horizontal="left"/>
    </xf>
    <xf numFmtId="49" fontId="5" fillId="3" borderId="0" xfId="0" applyNumberFormat="1" applyFont="1" applyFill="1" applyBorder="1" applyAlignment="1" applyProtection="1">
      <alignment horizontal="left" vertical="top"/>
    </xf>
    <xf numFmtId="0" fontId="8" fillId="3" borderId="0" xfId="3" quotePrefix="1" applyFill="1" applyBorder="1" applyAlignment="1"/>
    <xf numFmtId="0" fontId="5" fillId="3" borderId="0" xfId="0" applyFont="1" applyFill="1" applyBorder="1" applyAlignment="1">
      <alignment horizontal="left" vertical="top" indent="62"/>
    </xf>
    <xf numFmtId="1" fontId="1" fillId="4" borderId="5" xfId="2" applyNumberFormat="1" applyFont="1" applyFill="1" applyBorder="1" applyAlignment="1" applyProtection="1">
      <alignment horizontal="left" vertical="center" wrapText="1"/>
    </xf>
    <xf numFmtId="49" fontId="1" fillId="4" borderId="5" xfId="2" quotePrefix="1" applyNumberFormat="1" applyFont="1" applyFill="1" applyBorder="1" applyAlignment="1" applyProtection="1">
      <alignment horizontal="left" vertical="center" wrapText="1"/>
    </xf>
    <xf numFmtId="49" fontId="1" fillId="4" borderId="5" xfId="2" applyNumberFormat="1" applyFont="1" applyFill="1" applyBorder="1" applyAlignment="1" applyProtection="1">
      <alignment horizontal="left" vertical="center" wrapText="1"/>
    </xf>
    <xf numFmtId="49" fontId="5" fillId="4" borderId="5" xfId="2" applyNumberFormat="1" applyFont="1" applyFill="1" applyBorder="1" applyAlignment="1" applyProtection="1">
      <alignment horizontal="left" vertical="center" wrapText="1"/>
    </xf>
    <xf numFmtId="0" fontId="19" fillId="3" borderId="0" xfId="0" applyFont="1" applyFill="1" applyBorder="1" applyAlignment="1" applyProtection="1">
      <alignment horizontal="left" vertical="center" wrapText="1"/>
    </xf>
    <xf numFmtId="14" fontId="19" fillId="3" borderId="0" xfId="0" applyNumberFormat="1" applyFont="1" applyFill="1" applyBorder="1" applyAlignment="1" applyProtection="1">
      <alignment horizontal="left" vertical="center" wrapText="1"/>
    </xf>
    <xf numFmtId="14" fontId="1" fillId="4" borderId="5" xfId="2" applyNumberFormat="1" applyFont="1" applyFill="1" applyBorder="1" applyAlignment="1" applyProtection="1">
      <alignment horizontal="left" vertical="center" wrapText="1"/>
    </xf>
    <xf numFmtId="49" fontId="5" fillId="4" borderId="5" xfId="2" applyNumberFormat="1" applyFont="1" applyFill="1" applyBorder="1" applyAlignment="1" applyProtection="1">
      <alignment horizontal="left" vertical="top" wrapText="1"/>
    </xf>
    <xf numFmtId="49" fontId="5" fillId="0" borderId="5" xfId="1" applyNumberFormat="1" applyFont="1" applyFill="1" applyBorder="1" applyAlignment="1" applyProtection="1">
      <alignment horizontal="left" vertical="top" wrapText="1"/>
    </xf>
    <xf numFmtId="0" fontId="19" fillId="3" borderId="0" xfId="2" applyFont="1" applyFill="1" applyBorder="1" applyAlignment="1" applyProtection="1">
      <alignment horizontal="left" vertical="top"/>
    </xf>
    <xf numFmtId="49" fontId="5" fillId="0" borderId="0" xfId="1" applyNumberFormat="1" applyFont="1" applyFill="1" applyBorder="1" applyAlignment="1" applyProtection="1">
      <alignment horizontal="left" vertical="top" wrapText="1"/>
    </xf>
    <xf numFmtId="49" fontId="5" fillId="0" borderId="21" xfId="1" applyNumberFormat="1" applyFont="1" applyFill="1" applyBorder="1" applyAlignment="1" applyProtection="1">
      <alignment horizontal="left" vertical="top" wrapText="1"/>
    </xf>
    <xf numFmtId="165" fontId="5" fillId="4" borderId="5" xfId="5" applyNumberFormat="1" applyFont="1" applyFill="1" applyBorder="1" applyAlignment="1" applyProtection="1">
      <alignment horizontal="left" vertical="top" wrapText="1"/>
    </xf>
    <xf numFmtId="165" fontId="5" fillId="0" borderId="5" xfId="5" applyNumberFormat="1" applyFont="1" applyFill="1" applyBorder="1" applyAlignment="1" applyProtection="1">
      <alignment horizontal="left" vertical="top" wrapText="1"/>
    </xf>
    <xf numFmtId="49" fontId="5" fillId="3" borderId="5" xfId="1" applyNumberFormat="1" applyFont="1" applyFill="1" applyBorder="1" applyAlignment="1" applyProtection="1">
      <alignment horizontal="left" vertical="top" wrapText="1"/>
    </xf>
    <xf numFmtId="164" fontId="5" fillId="4" borderId="5" xfId="2" applyNumberFormat="1" applyFont="1" applyFill="1" applyBorder="1" applyAlignment="1" applyProtection="1">
      <alignment horizontal="left" vertical="top" wrapText="1"/>
    </xf>
    <xf numFmtId="0" fontId="1" fillId="3" borderId="0" xfId="0" applyFont="1" applyFill="1" applyBorder="1" applyAlignment="1" applyProtection="1">
      <alignment horizontal="left" vertical="top" wrapText="1"/>
    </xf>
    <xf numFmtId="165" fontId="5" fillId="4" borderId="5" xfId="2" applyNumberFormat="1" applyFont="1" applyFill="1" applyBorder="1" applyAlignment="1" applyProtection="1">
      <alignment horizontal="left" vertical="top" wrapText="1"/>
    </xf>
    <xf numFmtId="167" fontId="5" fillId="4" borderId="5" xfId="6" applyNumberFormat="1" applyFont="1" applyFill="1" applyBorder="1" applyAlignment="1" applyProtection="1">
      <alignment horizontal="left" vertical="top" wrapText="1"/>
    </xf>
    <xf numFmtId="0" fontId="1" fillId="3" borderId="0" xfId="0" applyFont="1" applyFill="1" applyBorder="1" applyAlignment="1" applyProtection="1">
      <alignment horizontal="left" vertical="top"/>
    </xf>
    <xf numFmtId="43" fontId="5" fillId="3" borderId="0" xfId="6" applyFont="1" applyFill="1" applyBorder="1" applyAlignment="1" applyProtection="1">
      <alignment horizontal="left" vertical="top" wrapText="1"/>
    </xf>
    <xf numFmtId="0" fontId="19" fillId="3" borderId="0" xfId="2" applyFont="1" applyFill="1" applyBorder="1" applyAlignment="1" applyProtection="1">
      <alignment horizontal="left" vertical="top" wrapText="1"/>
    </xf>
    <xf numFmtId="0" fontId="13" fillId="3" borderId="0" xfId="0" applyFont="1" applyFill="1" applyBorder="1" applyProtection="1"/>
    <xf numFmtId="0" fontId="5" fillId="4" borderId="5" xfId="2" quotePrefix="1" applyFont="1" applyFill="1" applyBorder="1" applyAlignment="1" applyProtection="1">
      <alignment horizontal="left" vertical="top" wrapText="1"/>
    </xf>
    <xf numFmtId="0" fontId="5" fillId="4" borderId="5" xfId="2" applyFont="1" applyFill="1" applyBorder="1" applyAlignment="1" applyProtection="1">
      <alignment horizontal="left" vertical="top" wrapText="1"/>
    </xf>
    <xf numFmtId="49" fontId="1" fillId="4" borderId="5" xfId="2" applyNumberFormat="1" applyFont="1" applyFill="1" applyBorder="1" applyAlignment="1" applyProtection="1">
      <alignment horizontal="left" vertical="top" wrapText="1"/>
    </xf>
    <xf numFmtId="0" fontId="1" fillId="4" borderId="5" xfId="2" applyFont="1" applyFill="1" applyBorder="1" applyAlignment="1" applyProtection="1">
      <alignment horizontal="left" vertical="top"/>
    </xf>
    <xf numFmtId="0" fontId="1" fillId="3" borderId="0" xfId="2" applyFont="1" applyFill="1" applyBorder="1" applyAlignment="1" applyProtection="1">
      <alignment horizontal="left" vertical="top" wrapText="1"/>
    </xf>
    <xf numFmtId="0" fontId="1" fillId="4" borderId="0" xfId="2" quotePrefix="1" applyFont="1" applyFill="1" applyBorder="1" applyAlignment="1" applyProtection="1">
      <alignment horizontal="left" vertical="top"/>
    </xf>
    <xf numFmtId="49" fontId="19" fillId="3" borderId="5" xfId="2" applyNumberFormat="1" applyFont="1" applyFill="1" applyBorder="1" applyAlignment="1" applyProtection="1">
      <alignment horizontal="left" vertical="top"/>
    </xf>
    <xf numFmtId="49" fontId="1" fillId="4" borderId="5" xfId="2" applyNumberFormat="1" applyFont="1" applyFill="1" applyBorder="1" applyAlignment="1" applyProtection="1">
      <alignment horizontal="left" vertical="top"/>
    </xf>
    <xf numFmtId="49" fontId="1" fillId="4" borderId="5" xfId="2" applyNumberFormat="1" applyFont="1" applyFill="1" applyBorder="1" applyAlignment="1" applyProtection="1">
      <alignment wrapText="1"/>
    </xf>
    <xf numFmtId="49" fontId="1" fillId="4" borderId="5" xfId="2" applyNumberFormat="1" applyFont="1" applyFill="1" applyBorder="1" applyAlignment="1" applyProtection="1">
      <alignment vertical="top" wrapText="1"/>
    </xf>
    <xf numFmtId="0" fontId="1" fillId="4" borderId="5" xfId="2" applyFont="1" applyFill="1" applyBorder="1" applyAlignment="1" applyProtection="1">
      <alignment horizontal="left" vertical="top" wrapText="1"/>
    </xf>
    <xf numFmtId="166" fontId="1" fillId="4" borderId="5" xfId="5" applyNumberFormat="1" applyFont="1" applyFill="1" applyBorder="1" applyAlignment="1" applyProtection="1">
      <alignment horizontal="left" vertical="top" wrapText="1"/>
    </xf>
    <xf numFmtId="165" fontId="1" fillId="4" borderId="5" xfId="5" applyNumberFormat="1" applyFont="1" applyFill="1" applyBorder="1" applyAlignment="1" applyProtection="1">
      <alignment horizontal="left" vertical="top" wrapText="1"/>
    </xf>
    <xf numFmtId="49" fontId="5" fillId="0" borderId="5" xfId="0" applyNumberFormat="1" applyFont="1" applyBorder="1" applyAlignment="1" applyProtection="1">
      <alignment horizontal="left" vertical="top"/>
    </xf>
    <xf numFmtId="0" fontId="7" fillId="3" borderId="0" xfId="2" applyFont="1" applyFill="1" applyBorder="1" applyAlignment="1" applyProtection="1">
      <alignment horizontal="left" vertical="top" wrapText="1"/>
    </xf>
    <xf numFmtId="167" fontId="5" fillId="3" borderId="8" xfId="6" applyNumberFormat="1" applyFont="1" applyFill="1" applyBorder="1" applyAlignment="1" applyProtection="1">
      <alignment horizontal="left" vertical="top" wrapText="1"/>
    </xf>
    <xf numFmtId="0" fontId="1" fillId="3" borderId="0" xfId="2" applyFill="1" applyBorder="1" applyAlignment="1" applyProtection="1">
      <alignment horizontal="left" vertical="top" wrapText="1"/>
    </xf>
    <xf numFmtId="0" fontId="0" fillId="3" borderId="0" xfId="2" applyFont="1" applyFill="1" applyBorder="1" applyAlignment="1" applyProtection="1">
      <alignment horizontal="left" vertical="top" wrapText="1"/>
    </xf>
    <xf numFmtId="49" fontId="1" fillId="4" borderId="5" xfId="2" applyNumberFormat="1" applyFill="1" applyBorder="1" applyAlignment="1" applyProtection="1">
      <alignment vertical="top" wrapText="1"/>
    </xf>
    <xf numFmtId="0" fontId="5" fillId="3" borderId="3" xfId="3" applyFont="1" applyFill="1" applyBorder="1" applyAlignment="1" applyProtection="1">
      <alignment horizontal="left" vertical="top"/>
      <protection locked="0"/>
    </xf>
    <xf numFmtId="0" fontId="49" fillId="3" borderId="4" xfId="0" applyFont="1" applyFill="1" applyBorder="1" applyAlignment="1" applyProtection="1">
      <alignment horizontal="left" vertical="top"/>
      <protection locked="0"/>
    </xf>
    <xf numFmtId="0" fontId="44" fillId="3" borderId="4" xfId="3" applyFont="1" applyFill="1" applyBorder="1" applyAlignment="1" applyProtection="1">
      <alignment vertical="top"/>
      <protection locked="0"/>
    </xf>
    <xf numFmtId="49" fontId="5" fillId="3" borderId="0" xfId="0" applyNumberFormat="1" applyFont="1" applyFill="1" applyBorder="1" applyAlignment="1" applyProtection="1">
      <alignment horizontal="left" vertical="top"/>
    </xf>
    <xf numFmtId="0" fontId="3" fillId="3" borderId="0" xfId="0" applyFont="1" applyFill="1"/>
    <xf numFmtId="0" fontId="3" fillId="3" borderId="0" xfId="0" applyFont="1" applyFill="1" applyAlignment="1">
      <alignment horizontal="right" vertical="top"/>
    </xf>
    <xf numFmtId="0" fontId="3" fillId="3" borderId="0" xfId="0" applyFont="1" applyFill="1" applyBorder="1" applyAlignment="1">
      <alignment horizontal="right" vertical="top"/>
    </xf>
    <xf numFmtId="0" fontId="36" fillId="3" borderId="0" xfId="0" applyFont="1" applyFill="1" applyBorder="1" applyAlignment="1">
      <alignment horizontal="left" vertical="top"/>
    </xf>
    <xf numFmtId="49" fontId="3" fillId="3" borderId="0" xfId="0" applyNumberFormat="1" applyFont="1" applyFill="1" applyAlignment="1" applyProtection="1">
      <alignment horizontal="left" vertical="top"/>
      <protection locked="0" hidden="1"/>
    </xf>
    <xf numFmtId="0" fontId="3" fillId="3" borderId="0" xfId="0" applyFont="1" applyFill="1" applyAlignment="1" applyProtection="1">
      <alignment horizontal="left" vertical="top"/>
      <protection locked="0"/>
    </xf>
    <xf numFmtId="0" fontId="3" fillId="3" borderId="0" xfId="0" applyFont="1" applyFill="1" applyAlignment="1">
      <alignment vertical="top"/>
    </xf>
    <xf numFmtId="0" fontId="57" fillId="3" borderId="0" xfId="0" applyFont="1" applyFill="1" applyAlignment="1">
      <alignment horizontal="left" vertical="top"/>
    </xf>
    <xf numFmtId="49" fontId="3" fillId="3" borderId="0" xfId="0" applyNumberFormat="1" applyFont="1" applyFill="1" applyAlignment="1">
      <alignment horizontal="left" vertical="top"/>
    </xf>
    <xf numFmtId="0" fontId="58" fillId="3" borderId="0" xfId="0" applyFont="1" applyFill="1" applyBorder="1" applyAlignment="1">
      <alignment horizontal="left" vertical="top" wrapText="1"/>
    </xf>
    <xf numFmtId="0" fontId="3" fillId="3" borderId="0" xfId="2" applyFont="1" applyFill="1" applyBorder="1" applyAlignment="1">
      <alignment horizontal="left" vertical="top"/>
    </xf>
    <xf numFmtId="0" fontId="58" fillId="3" borderId="0" xfId="2" applyFont="1" applyFill="1" applyBorder="1" applyAlignment="1">
      <alignment horizontal="left" vertical="top"/>
    </xf>
    <xf numFmtId="0" fontId="3" fillId="3" borderId="0" xfId="0" applyFont="1" applyFill="1" applyBorder="1" applyAlignment="1" applyProtection="1">
      <alignment horizontal="left" vertical="top"/>
      <protection locked="0" hidden="1"/>
    </xf>
    <xf numFmtId="0" fontId="58" fillId="3" borderId="0" xfId="2" applyFont="1" applyFill="1" applyBorder="1" applyAlignment="1">
      <alignment horizontal="left" vertical="top" wrapText="1"/>
    </xf>
    <xf numFmtId="0" fontId="58" fillId="3" borderId="0" xfId="2" applyFont="1" applyFill="1" applyBorder="1" applyAlignment="1">
      <alignment horizontal="right" vertical="top"/>
    </xf>
    <xf numFmtId="0" fontId="60" fillId="3" borderId="0" xfId="3" applyFont="1" applyFill="1" applyBorder="1" applyAlignment="1">
      <alignment horizontal="left" vertical="top"/>
    </xf>
    <xf numFmtId="0" fontId="3" fillId="3" borderId="0" xfId="2" applyFont="1" applyFill="1" applyBorder="1" applyAlignment="1" applyProtection="1">
      <alignment horizontal="left" vertical="top"/>
      <protection locked="0" hidden="1"/>
    </xf>
    <xf numFmtId="49" fontId="3" fillId="3" borderId="0" xfId="0" applyNumberFormat="1" applyFont="1" applyFill="1" applyAlignment="1" applyProtection="1">
      <alignment horizontal="left" vertical="top"/>
      <protection locked="0"/>
    </xf>
    <xf numFmtId="0" fontId="3" fillId="3" borderId="0" xfId="0" applyFont="1" applyFill="1" applyAlignment="1" applyProtection="1">
      <alignment horizontal="right" vertical="top"/>
      <protection locked="0"/>
    </xf>
    <xf numFmtId="0" fontId="5" fillId="3" borderId="0" xfId="0" applyFont="1" applyFill="1" applyBorder="1" applyAlignment="1">
      <alignment horizontal="left" vertical="top" wrapText="1"/>
    </xf>
    <xf numFmtId="0" fontId="41" fillId="3" borderId="1" xfId="0" applyFont="1" applyFill="1" applyBorder="1" applyAlignment="1">
      <alignment horizontal="left" vertical="top"/>
    </xf>
    <xf numFmtId="49" fontId="50" fillId="12" borderId="10" xfId="7" quotePrefix="1" applyNumberFormat="1" applyFill="1" applyBorder="1" applyAlignment="1" applyProtection="1">
      <alignment horizontal="left"/>
      <protection hidden="1"/>
    </xf>
    <xf numFmtId="0" fontId="41" fillId="3" borderId="1" xfId="0" applyFont="1" applyFill="1" applyBorder="1" applyAlignment="1" applyProtection="1">
      <alignment horizontal="left" vertical="top"/>
    </xf>
    <xf numFmtId="49" fontId="5" fillId="3" borderId="0" xfId="0" applyNumberFormat="1" applyFont="1" applyFill="1" applyBorder="1" applyAlignment="1" applyProtection="1">
      <alignment horizontal="left" vertical="top"/>
    </xf>
    <xf numFmtId="49" fontId="5" fillId="3" borderId="0" xfId="0" applyNumberFormat="1" applyFont="1" applyFill="1" applyBorder="1" applyAlignment="1" applyProtection="1">
      <alignment horizontal="left" vertical="top" wrapText="1"/>
    </xf>
    <xf numFmtId="0" fontId="0" fillId="3" borderId="0" xfId="0" applyFont="1" applyFill="1" applyAlignment="1">
      <alignment horizontal="left" vertical="top" wrapText="1"/>
    </xf>
    <xf numFmtId="0" fontId="5" fillId="3" borderId="0" xfId="3" applyFont="1" applyFill="1" applyAlignment="1" applyProtection="1">
      <alignment horizontal="left" vertical="top" wrapText="1"/>
    </xf>
    <xf numFmtId="0" fontId="0" fillId="3" borderId="0" xfId="0" applyFont="1" applyFill="1" applyAlignment="1">
      <alignment horizontal="left" wrapText="1"/>
    </xf>
    <xf numFmtId="0" fontId="5" fillId="3" borderId="0" xfId="0" quotePrefix="1" applyFont="1" applyFill="1" applyAlignment="1">
      <alignment horizontal="left" vertical="top" wrapText="1"/>
    </xf>
    <xf numFmtId="0" fontId="45" fillId="3" borderId="0" xfId="0" applyFont="1" applyFill="1" applyBorder="1" applyAlignment="1">
      <alignment horizontal="left" vertical="top" wrapText="1"/>
    </xf>
    <xf numFmtId="0" fontId="0" fillId="3" borderId="0" xfId="0" applyFont="1" applyFill="1" applyAlignment="1">
      <alignment horizontal="left" vertical="center" wrapText="1"/>
    </xf>
    <xf numFmtId="0" fontId="32" fillId="3" borderId="0" xfId="0" applyFont="1" applyFill="1" applyAlignment="1">
      <alignment horizontal="left" vertical="top" wrapText="1" indent="1"/>
    </xf>
    <xf numFmtId="0" fontId="44" fillId="3" borderId="0" xfId="3" applyFont="1" applyFill="1" applyAlignment="1" applyProtection="1">
      <alignment horizontal="left" vertical="center"/>
      <protection locked="0"/>
    </xf>
    <xf numFmtId="0" fontId="0" fillId="3" borderId="0" xfId="2" applyFont="1" applyFill="1" applyBorder="1" applyAlignment="1">
      <alignment horizontal="left" vertical="top" wrapText="1"/>
    </xf>
    <xf numFmtId="0" fontId="1" fillId="3" borderId="0" xfId="2" applyFill="1" applyBorder="1" applyAlignment="1">
      <alignment horizontal="left" vertical="top" wrapText="1"/>
    </xf>
    <xf numFmtId="0" fontId="5" fillId="3" borderId="0" xfId="2" applyFont="1" applyFill="1" applyBorder="1" applyAlignment="1">
      <alignment horizontal="left" vertical="top" wrapText="1"/>
    </xf>
    <xf numFmtId="0" fontId="41" fillId="3" borderId="1" xfId="0" applyFont="1" applyFill="1" applyBorder="1" applyAlignment="1">
      <alignment horizontal="left" vertical="top"/>
    </xf>
    <xf numFmtId="0" fontId="41" fillId="3" borderId="0" xfId="2" applyFont="1" applyFill="1" applyBorder="1" applyAlignment="1">
      <alignment horizontal="left" vertical="top" wrapText="1"/>
    </xf>
    <xf numFmtId="0" fontId="5" fillId="3" borderId="0" xfId="2" applyFont="1" applyFill="1" applyBorder="1" applyAlignment="1">
      <alignment horizontal="left" wrapText="1"/>
    </xf>
    <xf numFmtId="0" fontId="21" fillId="3" borderId="6" xfId="0" applyFont="1" applyFill="1" applyBorder="1" applyAlignment="1">
      <alignment horizontal="left" vertical="top" wrapText="1"/>
    </xf>
    <xf numFmtId="0" fontId="5" fillId="3" borderId="0" xfId="0" applyFont="1" applyFill="1" applyBorder="1" applyAlignment="1">
      <alignment horizontal="left" vertical="top" wrapText="1"/>
    </xf>
    <xf numFmtId="0" fontId="24" fillId="3" borderId="7" xfId="0" applyFont="1" applyFill="1" applyBorder="1" applyAlignment="1">
      <alignment horizontal="center" vertical="top"/>
    </xf>
    <xf numFmtId="0" fontId="5" fillId="3" borderId="0" xfId="0" applyFont="1" applyFill="1" applyBorder="1" applyAlignment="1">
      <alignment horizontal="left" wrapText="1"/>
    </xf>
    <xf numFmtId="0" fontId="0" fillId="3" borderId="0" xfId="0" applyFill="1" applyBorder="1" applyAlignment="1">
      <alignment horizontal="left" vertical="top" wrapText="1"/>
    </xf>
    <xf numFmtId="0" fontId="41" fillId="3" borderId="1" xfId="0" applyFont="1" applyFill="1" applyBorder="1" applyAlignment="1">
      <alignment horizontal="left" vertical="top" wrapText="1"/>
    </xf>
    <xf numFmtId="0" fontId="41" fillId="3" borderId="0" xfId="2" applyFont="1" applyFill="1" applyBorder="1" applyAlignment="1">
      <alignment horizontal="left" wrapText="1"/>
    </xf>
    <xf numFmtId="0" fontId="0" fillId="3" borderId="0" xfId="2" applyFont="1" applyFill="1" applyBorder="1" applyAlignment="1">
      <alignment horizontal="left" wrapText="1"/>
    </xf>
    <xf numFmtId="0" fontId="5" fillId="3" borderId="7" xfId="0" applyFont="1" applyFill="1" applyBorder="1" applyAlignment="1">
      <alignment horizontal="left" vertical="top" wrapText="1"/>
    </xf>
    <xf numFmtId="0" fontId="28" fillId="3" borderId="0" xfId="0" applyFont="1" applyFill="1" applyBorder="1" applyAlignment="1">
      <alignment horizontal="left" vertical="top" wrapText="1"/>
    </xf>
    <xf numFmtId="0" fontId="4" fillId="3" borderId="1" xfId="0" applyFont="1" applyFill="1" applyBorder="1" applyAlignment="1">
      <alignment horizontal="left" vertical="top"/>
    </xf>
    <xf numFmtId="0" fontId="41" fillId="3" borderId="0" xfId="0" applyFont="1" applyFill="1" applyAlignment="1">
      <alignment horizontal="left" vertical="top"/>
    </xf>
    <xf numFmtId="0" fontId="5" fillId="3" borderId="13" xfId="0" applyFont="1" applyFill="1" applyBorder="1" applyAlignment="1">
      <alignment horizontal="left" vertical="top" wrapText="1"/>
    </xf>
    <xf numFmtId="0" fontId="5" fillId="3" borderId="12" xfId="0" applyFont="1" applyFill="1" applyBorder="1" applyAlignment="1">
      <alignment horizontal="left" vertical="top" wrapText="1"/>
    </xf>
    <xf numFmtId="0" fontId="0" fillId="3" borderId="2" xfId="0" applyFont="1" applyFill="1" applyBorder="1" applyAlignment="1">
      <alignment horizontal="left" vertical="top" wrapText="1"/>
    </xf>
    <xf numFmtId="0" fontId="0" fillId="3" borderId="9" xfId="0" applyFont="1" applyFill="1" applyBorder="1" applyAlignment="1">
      <alignment horizontal="left" vertical="top" wrapText="1"/>
    </xf>
    <xf numFmtId="0" fontId="5" fillId="3" borderId="2" xfId="0" applyFont="1" applyFill="1" applyBorder="1" applyAlignment="1">
      <alignment horizontal="left" vertical="top"/>
    </xf>
    <xf numFmtId="0" fontId="11" fillId="5" borderId="0" xfId="4" applyAlignment="1">
      <alignment horizontal="center"/>
    </xf>
  </cellXfs>
  <cellStyles count="8">
    <cellStyle name="Bad" xfId="4" builtinId="27"/>
    <cellStyle name="Comma" xfId="6" builtinId="3"/>
    <cellStyle name="Currency" xfId="5" builtinId="4"/>
    <cellStyle name="Good" xfId="1" builtinId="26"/>
    <cellStyle name="Hyperlink" xfId="3" builtinId="8"/>
    <cellStyle name="Neutral" xfId="7" builtinId="28"/>
    <cellStyle name="Normal" xfId="0" builtinId="0"/>
    <cellStyle name="Normal 2" xfId="2" xr:uid="{00000000-0005-0000-0000-000004000000}"/>
  </cellStyles>
  <dxfs count="401">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C00000"/>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theme="0" tint="-4.9989318521683403E-2"/>
      </font>
      <fill>
        <patternFill>
          <bgColor theme="0" tint="-4.9989318521683403E-2"/>
        </patternFill>
      </fill>
    </dxf>
    <dxf>
      <font>
        <color rgb="FFFF0000"/>
      </font>
      <fill>
        <patternFill>
          <bgColor theme="0" tint="-4.9989318521683403E-2"/>
        </patternFill>
      </fill>
    </dxf>
    <dxf>
      <font>
        <color rgb="FFFF0000"/>
      </font>
      <fill>
        <patternFill>
          <bgColor theme="0" tint="-4.9989318521683403E-2"/>
        </patternFill>
      </fill>
    </dxf>
    <dxf>
      <font>
        <color rgb="FFFF0000"/>
      </font>
    </dxf>
    <dxf>
      <font>
        <color theme="0" tint="-4.9989318521683403E-2"/>
      </font>
    </dxf>
    <dxf>
      <font>
        <color rgb="FFCC3300"/>
      </font>
      <fill>
        <patternFill>
          <bgColor theme="0" tint="-4.9989318521683403E-2"/>
        </patternFill>
      </fill>
    </dxf>
    <dxf>
      <font>
        <color rgb="FFFF0000"/>
      </font>
      <fill>
        <patternFill>
          <bgColor theme="0" tint="-4.9989318521683403E-2"/>
        </patternFill>
      </fill>
    </dxf>
    <dxf>
      <font>
        <color theme="0" tint="-0.24994659260841701"/>
      </font>
      <fill>
        <patternFill>
          <bgColor theme="0" tint="-4.9989318521683403E-2"/>
        </patternFill>
      </fill>
    </dxf>
    <dxf>
      <font>
        <color rgb="FFFF0000"/>
      </font>
    </dxf>
    <dxf>
      <font>
        <color theme="0" tint="-4.9989318521683403E-2"/>
      </font>
    </dxf>
    <dxf>
      <font>
        <color rgb="FFFF0000"/>
      </font>
    </dxf>
    <dxf>
      <font>
        <color theme="0" tint="-4.9989318521683403E-2"/>
      </font>
    </dxf>
    <dxf>
      <font>
        <color theme="0" tint="-0.24994659260841701"/>
      </font>
      <fill>
        <patternFill>
          <bgColor theme="0" tint="-4.9989318521683403E-2"/>
        </patternFill>
      </fill>
    </dxf>
    <dxf>
      <font>
        <color theme="0" tint="-0.24994659260841701"/>
      </font>
      <fill>
        <patternFill>
          <bgColor theme="0" tint="-4.9989318521683403E-2"/>
        </patternFill>
      </fill>
    </dxf>
    <dxf>
      <font>
        <color rgb="FFFF0000"/>
      </font>
      <fill>
        <patternFill>
          <bgColor theme="0" tint="-4.9989318521683403E-2"/>
        </patternFill>
      </fill>
    </dxf>
    <dxf>
      <font>
        <color rgb="FFFF0000"/>
      </font>
      <fill>
        <patternFill>
          <bgColor theme="0" tint="-4.9989318521683403E-2"/>
        </patternFill>
      </fill>
    </dxf>
    <dxf>
      <font>
        <color rgb="FFFF0000"/>
      </font>
      <fill>
        <patternFill>
          <bgColor theme="0" tint="-4.9989318521683403E-2"/>
        </patternFill>
      </fill>
    </dxf>
    <dxf>
      <font>
        <color theme="0" tint="-0.24994659260841701"/>
      </font>
      <fill>
        <patternFill>
          <bgColor theme="0" tint="-4.9989318521683403E-2"/>
        </patternFill>
      </fill>
    </dxf>
    <dxf>
      <font>
        <color theme="0" tint="-4.9989318521683403E-2"/>
      </font>
    </dxf>
    <dxf>
      <font>
        <color rgb="FFFF0000"/>
      </font>
    </dxf>
    <dxf>
      <font>
        <color rgb="FFFF0000"/>
      </font>
    </dxf>
    <dxf>
      <font>
        <color theme="0" tint="-4.9989318521683403E-2"/>
      </font>
    </dxf>
    <dxf>
      <font>
        <color theme="0" tint="-4.9989318521683403E-2"/>
      </font>
    </dxf>
    <dxf>
      <font>
        <color rgb="FFFF0000"/>
      </font>
      <fill>
        <patternFill>
          <bgColor theme="0" tint="-4.9989318521683403E-2"/>
        </patternFill>
      </fill>
    </dxf>
    <dxf>
      <font>
        <color auto="1"/>
      </font>
      <fill>
        <patternFill>
          <bgColor theme="0"/>
        </patternFill>
      </fill>
    </dxf>
    <dxf>
      <font>
        <color rgb="FFFF0000"/>
      </font>
      <fill>
        <patternFill>
          <bgColor theme="0" tint="-4.9989318521683403E-2"/>
        </patternFill>
      </fill>
    </dxf>
    <dxf>
      <font>
        <color auto="1"/>
      </font>
      <fill>
        <patternFill>
          <bgColor theme="0"/>
        </patternFill>
      </fill>
    </dxf>
    <dxf>
      <font>
        <color rgb="FFFF0000"/>
      </font>
      <fill>
        <patternFill>
          <bgColor theme="0" tint="-4.9989318521683403E-2"/>
        </patternFill>
      </fill>
    </dxf>
    <dxf>
      <font>
        <color auto="1"/>
      </font>
      <fill>
        <patternFill>
          <bgColor theme="0"/>
        </patternFill>
      </fill>
    </dxf>
    <dxf>
      <font>
        <color rgb="FFFF0000"/>
      </font>
      <fill>
        <patternFill>
          <bgColor theme="0" tint="-4.9989318521683403E-2"/>
        </patternFill>
      </fill>
    </dxf>
    <dxf>
      <font>
        <color auto="1"/>
      </font>
      <fill>
        <patternFill>
          <bgColor theme="0"/>
        </patternFill>
      </fill>
    </dxf>
    <dxf>
      <font>
        <color rgb="FFFF0000"/>
      </font>
      <fill>
        <patternFill>
          <bgColor theme="0" tint="-4.9989318521683403E-2"/>
        </patternFill>
      </fill>
    </dxf>
    <dxf>
      <font>
        <color auto="1"/>
      </font>
      <fill>
        <patternFill>
          <bgColor theme="0"/>
        </patternFill>
      </fill>
    </dxf>
    <dxf>
      <font>
        <color rgb="FFFF0000"/>
      </font>
      <fill>
        <patternFill>
          <bgColor theme="0" tint="-4.9989318521683403E-2"/>
        </patternFill>
      </fill>
    </dxf>
    <dxf>
      <font>
        <color auto="1"/>
      </font>
      <fill>
        <patternFill>
          <bgColor theme="0"/>
        </patternFill>
      </fill>
    </dxf>
    <dxf>
      <font>
        <color rgb="FFFF0000"/>
      </font>
      <fill>
        <patternFill>
          <bgColor theme="0" tint="-4.9989318521683403E-2"/>
        </patternFill>
      </fill>
    </dxf>
    <dxf>
      <font>
        <color auto="1"/>
      </font>
      <fill>
        <patternFill>
          <bgColor theme="0"/>
        </patternFill>
      </fill>
    </dxf>
    <dxf>
      <font>
        <color rgb="FFFF0000"/>
      </font>
      <fill>
        <patternFill>
          <bgColor theme="0" tint="-4.9989318521683403E-2"/>
        </patternFill>
      </fill>
    </dxf>
    <dxf>
      <font>
        <color auto="1"/>
      </font>
      <fill>
        <patternFill>
          <bgColor theme="0"/>
        </patternFill>
      </fill>
    </dxf>
    <dxf>
      <font>
        <color rgb="FFFF0000"/>
      </font>
      <fill>
        <patternFill>
          <bgColor theme="0" tint="-4.9989318521683403E-2"/>
        </patternFill>
      </fill>
    </dxf>
    <dxf>
      <font>
        <color auto="1"/>
      </font>
      <fill>
        <patternFill>
          <bgColor theme="0"/>
        </patternFill>
      </fill>
    </dxf>
    <dxf>
      <font>
        <color rgb="FFFF0000"/>
      </font>
      <fill>
        <patternFill>
          <bgColor theme="0" tint="-4.9989318521683403E-2"/>
        </patternFill>
      </fill>
    </dxf>
    <dxf>
      <font>
        <color theme="0" tint="-4.9989318521683403E-2"/>
      </font>
    </dxf>
    <dxf>
      <font>
        <color theme="0" tint="-0.499984740745262"/>
      </font>
      <fill>
        <patternFill>
          <bgColor theme="0" tint="-4.9989318521683403E-2"/>
        </patternFill>
      </fill>
    </dxf>
    <dxf>
      <font>
        <color theme="0" tint="-4.9989318521683403E-2"/>
      </font>
      <fill>
        <patternFill>
          <bgColor theme="0" tint="-4.9989318521683403E-2"/>
        </patternFill>
      </fill>
    </dxf>
    <dxf>
      <font>
        <color theme="0" tint="-0.24994659260841701"/>
      </font>
      <fill>
        <patternFill>
          <bgColor theme="0" tint="-4.9989318521683403E-2"/>
        </patternFill>
      </fill>
    </dxf>
    <dxf>
      <font>
        <color theme="1"/>
      </font>
      <fill>
        <patternFill>
          <bgColor theme="0" tint="-4.9989318521683403E-2"/>
        </patternFill>
      </fill>
    </dxf>
    <dxf>
      <font>
        <color theme="1"/>
      </font>
      <fill>
        <patternFill>
          <bgColor theme="0" tint="-4.9989318521683403E-2"/>
        </patternFill>
      </fill>
    </dxf>
    <dxf>
      <font>
        <color theme="1"/>
      </font>
      <fill>
        <patternFill>
          <bgColor theme="0" tint="-4.9989318521683403E-2"/>
        </patternFill>
      </fill>
    </dxf>
    <dxf>
      <font>
        <color theme="1"/>
      </font>
      <fill>
        <patternFill>
          <bgColor theme="0" tint="-4.9989318521683403E-2"/>
        </patternFill>
      </fill>
    </dxf>
    <dxf>
      <font>
        <color theme="1"/>
      </font>
      <fill>
        <patternFill>
          <bgColor theme="0" tint="-4.9989318521683403E-2"/>
        </patternFill>
      </fill>
    </dxf>
    <dxf>
      <font>
        <color theme="1"/>
      </font>
      <fill>
        <patternFill>
          <bgColor theme="0" tint="-4.9989318521683403E-2"/>
        </patternFill>
      </fill>
    </dxf>
    <dxf>
      <font>
        <color theme="1"/>
      </font>
      <fill>
        <patternFill>
          <bgColor theme="0" tint="-4.9989318521683403E-2"/>
        </patternFill>
      </fill>
    </dxf>
    <dxf>
      <font>
        <color theme="1"/>
      </font>
      <fill>
        <patternFill>
          <bgColor theme="0" tint="-4.9989318521683403E-2"/>
        </patternFill>
      </fill>
    </dxf>
    <dxf>
      <font>
        <color theme="1"/>
      </font>
      <fill>
        <patternFill>
          <bgColor theme="0" tint="-4.9989318521683403E-2"/>
        </patternFill>
      </fill>
    </dxf>
    <dxf>
      <font>
        <color theme="1"/>
      </font>
      <fill>
        <patternFill>
          <bgColor theme="0" tint="-4.9989318521683403E-2"/>
        </patternFill>
      </fill>
    </dxf>
    <dxf>
      <font>
        <color rgb="FFFF0000"/>
      </font>
      <fill>
        <patternFill>
          <bgColor theme="0" tint="-4.9989318521683403E-2"/>
        </patternFill>
      </fill>
    </dxf>
    <dxf>
      <font>
        <color auto="1"/>
      </font>
      <fill>
        <patternFill>
          <bgColor theme="0"/>
        </patternFill>
      </fill>
    </dxf>
    <dxf>
      <font>
        <color theme="0" tint="-4.9989318521683403E-2"/>
      </font>
    </dxf>
    <dxf>
      <font>
        <color theme="0" tint="-0.24994659260841701"/>
      </font>
      <fill>
        <patternFill>
          <bgColor theme="0" tint="-4.9989318521683403E-2"/>
        </patternFill>
      </fill>
    </dxf>
    <dxf>
      <font>
        <color rgb="FFFF0000"/>
      </font>
      <fill>
        <patternFill>
          <bgColor theme="0" tint="-4.9989318521683403E-2"/>
        </patternFill>
      </fill>
    </dxf>
    <dxf>
      <font>
        <color rgb="FFFF0000"/>
      </font>
      <fill>
        <patternFill>
          <bgColor theme="0" tint="-4.9989318521683403E-2"/>
        </patternFill>
      </fill>
    </dxf>
    <dxf>
      <font>
        <color theme="0" tint="-0.24994659260841701"/>
      </font>
      <fill>
        <patternFill>
          <bgColor theme="0" tint="-4.9989318521683403E-2"/>
        </patternFill>
      </fill>
    </dxf>
    <dxf>
      <font>
        <color theme="0" tint="-0.24994659260841701"/>
      </font>
      <fill>
        <patternFill>
          <bgColor theme="0" tint="-4.9989318521683403E-2"/>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tint="-4.9989318521683403E-2"/>
      </font>
    </dxf>
    <dxf>
      <font>
        <color rgb="FFFF0000"/>
      </font>
      <fill>
        <patternFill>
          <bgColor theme="0" tint="-4.9989318521683403E-2"/>
        </patternFill>
      </fill>
    </dxf>
    <dxf>
      <font>
        <color theme="0" tint="-0.24994659260841701"/>
      </font>
      <fill>
        <patternFill>
          <bgColor theme="0" tint="-4.9989318521683403E-2"/>
        </patternFill>
      </fill>
    </dxf>
    <dxf>
      <font>
        <color rgb="FFFF0000"/>
      </font>
      <fill>
        <patternFill>
          <bgColor theme="0" tint="-4.9989318521683403E-2"/>
        </patternFill>
      </fill>
    </dxf>
    <dxf>
      <font>
        <color theme="0" tint="-4.9989318521683403E-2"/>
      </font>
    </dxf>
    <dxf>
      <font>
        <color rgb="FFFF0000"/>
      </font>
      <fill>
        <patternFill>
          <bgColor theme="0" tint="-4.9989318521683403E-2"/>
        </patternFill>
      </fill>
    </dxf>
    <dxf>
      <font>
        <color rgb="FFFF0000"/>
      </font>
      <fill>
        <patternFill>
          <bgColor theme="0" tint="-4.9989318521683403E-2"/>
        </patternFill>
      </fill>
    </dxf>
    <dxf>
      <font>
        <color rgb="FFFF0000"/>
      </font>
      <fill>
        <patternFill>
          <bgColor theme="0" tint="-4.9989318521683403E-2"/>
        </patternFill>
      </fill>
    </dxf>
    <dxf>
      <font>
        <color theme="0" tint="-0.24994659260841701"/>
      </font>
      <fill>
        <patternFill>
          <bgColor theme="0" tint="-4.9989318521683403E-2"/>
        </patternFill>
      </fill>
    </dxf>
    <dxf>
      <font>
        <color theme="0" tint="-0.24994659260841701"/>
      </font>
      <fill>
        <patternFill>
          <bgColor theme="0" tint="-4.9989318521683403E-2"/>
        </patternFill>
      </fill>
    </dxf>
    <dxf>
      <font>
        <color theme="0" tint="-0.24994659260841701"/>
      </font>
      <fill>
        <patternFill>
          <bgColor theme="0" tint="-4.9989318521683403E-2"/>
        </patternFill>
      </fill>
    </dxf>
    <dxf>
      <font>
        <color theme="0" tint="-0.24994659260841701"/>
      </font>
      <fill>
        <patternFill>
          <bgColor theme="0" tint="-4.9989318521683403E-2"/>
        </patternFill>
      </fill>
    </dxf>
    <dxf>
      <font>
        <color rgb="FFFF0000"/>
      </font>
      <fill>
        <patternFill>
          <bgColor theme="0" tint="-4.9989318521683403E-2"/>
        </patternFill>
      </fill>
    </dxf>
    <dxf>
      <font>
        <color rgb="FFFF0000"/>
      </font>
      <fill>
        <patternFill>
          <bgColor theme="0" tint="-4.9989318521683403E-2"/>
        </patternFill>
      </fill>
    </dxf>
    <dxf>
      <fill>
        <patternFill>
          <bgColor theme="0"/>
        </patternFill>
      </fill>
    </dxf>
    <dxf>
      <font>
        <color rgb="FFFF0000"/>
      </font>
      <fill>
        <patternFill patternType="gray0625">
          <fgColor auto="1"/>
          <bgColor rgb="FFFF0000"/>
        </patternFill>
      </fill>
    </dxf>
    <dxf>
      <font>
        <color rgb="FFFF0000"/>
      </font>
      <fill>
        <patternFill patternType="gray0625">
          <fgColor auto="1"/>
          <bgColor rgb="FFFF0000"/>
        </patternFill>
      </fill>
    </dxf>
    <dxf>
      <font>
        <color rgb="FFFF0000"/>
      </font>
      <fill>
        <patternFill patternType="gray0625">
          <fgColor auto="1"/>
          <bgColor rgb="FFFF0000"/>
        </patternFill>
      </fill>
    </dxf>
    <dxf>
      <font>
        <color rgb="FFFF0000"/>
      </font>
      <fill>
        <patternFill patternType="gray0625">
          <fgColor auto="1"/>
          <bgColor rgb="FFFF0000"/>
        </patternFill>
      </fill>
    </dxf>
    <dxf>
      <font>
        <color theme="0" tint="-0.24994659260841701"/>
      </font>
      <fill>
        <patternFill>
          <bgColor theme="0" tint="-4.9989318521683403E-2"/>
        </patternFill>
      </fill>
    </dxf>
    <dxf>
      <font>
        <color rgb="FFFF0000"/>
      </font>
      <fill>
        <patternFill patternType="gray0625">
          <bgColor rgb="FFFF0000"/>
        </patternFill>
      </fill>
    </dxf>
    <dxf>
      <font>
        <color rgb="FFFF0000"/>
      </font>
      <fill>
        <patternFill patternType="gray0625">
          <bgColor rgb="FFFF0000"/>
        </patternFill>
      </fill>
    </dxf>
    <dxf>
      <font>
        <color rgb="FFFF0000"/>
      </font>
      <fill>
        <patternFill patternType="gray0625">
          <bgColor rgb="FFFF0000"/>
        </patternFill>
      </fill>
    </dxf>
    <dxf>
      <font>
        <color rgb="FFFF0000"/>
      </font>
      <fill>
        <patternFill patternType="gray0625">
          <bgColor rgb="FFFF0000"/>
        </patternFill>
      </fill>
    </dxf>
    <dxf>
      <font>
        <color rgb="FFFF0000"/>
      </font>
      <fill>
        <patternFill patternType="gray0625">
          <bgColor rgb="FFFF0000"/>
        </patternFill>
      </fill>
    </dxf>
    <dxf>
      <font>
        <color rgb="FFFF0000"/>
      </font>
      <fill>
        <patternFill patternType="gray0625">
          <fgColor auto="1"/>
          <bgColor rgb="FFFF0000"/>
        </patternFill>
      </fill>
    </dxf>
    <dxf>
      <font>
        <color rgb="FFFF0000"/>
      </font>
      <fill>
        <patternFill patternType="gray0625">
          <fgColor auto="1"/>
          <bgColor rgb="FFFF0000"/>
        </patternFill>
      </fill>
    </dxf>
    <dxf>
      <font>
        <color rgb="FFFF0000"/>
      </font>
      <fill>
        <patternFill patternType="gray0625">
          <fgColor auto="1"/>
          <bgColor rgb="FFFF0000"/>
        </patternFill>
      </fill>
    </dxf>
    <dxf>
      <font>
        <color rgb="FFFF0000"/>
      </font>
      <fill>
        <patternFill patternType="gray0625">
          <fgColor auto="1"/>
          <bgColor rgb="FFFF0000"/>
        </patternFill>
      </fill>
    </dxf>
    <dxf>
      <font>
        <color rgb="FFFF0000"/>
      </font>
      <fill>
        <patternFill patternType="gray0625">
          <fgColor auto="1"/>
          <bgColor rgb="FFFF0000"/>
        </patternFill>
      </fill>
    </dxf>
    <dxf>
      <font>
        <color rgb="FFFF0000"/>
      </font>
      <fill>
        <patternFill patternType="gray0625">
          <fgColor auto="1"/>
          <bgColor rgb="FFFF0000"/>
        </patternFill>
      </fill>
    </dxf>
    <dxf>
      <font>
        <color rgb="FFFF0000"/>
      </font>
      <fill>
        <patternFill patternType="gray0625">
          <fgColor auto="1"/>
          <bgColor rgb="FFFF0000"/>
        </patternFill>
      </fill>
    </dxf>
    <dxf>
      <font>
        <color rgb="FFFF0000"/>
      </font>
      <fill>
        <patternFill patternType="gray0625">
          <fgColor auto="1"/>
          <bgColor rgb="FFFF0000"/>
        </patternFill>
      </fill>
    </dxf>
    <dxf>
      <font>
        <color rgb="FFFF0000"/>
      </font>
      <fill>
        <patternFill patternType="gray0625">
          <fgColor auto="1"/>
          <bgColor rgb="FFFF0000"/>
        </patternFill>
      </fill>
    </dxf>
    <dxf>
      <font>
        <color rgb="FFFF0000"/>
      </font>
      <fill>
        <patternFill patternType="gray0625">
          <fgColor auto="1"/>
          <bgColor rgb="FFFF0000"/>
        </patternFill>
      </fill>
    </dxf>
    <dxf>
      <font>
        <color theme="0" tint="-0.24994659260841701"/>
      </font>
      <fill>
        <patternFill>
          <bgColor theme="0" tint="-4.9989318521683403E-2"/>
        </patternFill>
      </fill>
    </dxf>
    <dxf>
      <fill>
        <patternFill patternType="gray0625">
          <bgColor theme="0" tint="-4.9989318521683403E-2"/>
        </patternFill>
      </fill>
    </dxf>
    <dxf>
      <font>
        <color theme="0" tint="-0.24994659260841701"/>
      </font>
      <fill>
        <patternFill>
          <bgColor theme="0" tint="-4.9989318521683403E-2"/>
        </patternFill>
      </fill>
    </dxf>
    <dxf>
      <font>
        <color rgb="FFFF0000"/>
      </font>
      <fill>
        <patternFill patternType="gray0625">
          <fgColor auto="1"/>
          <bgColor rgb="FFFF0000"/>
        </patternFill>
      </fill>
    </dxf>
    <dxf>
      <font>
        <color rgb="FFFF0000"/>
      </font>
      <fill>
        <patternFill>
          <bgColor theme="0" tint="-4.9989318521683403E-2"/>
        </patternFill>
      </fill>
    </dxf>
    <dxf>
      <font>
        <color rgb="FFFF0000"/>
      </font>
      <fill>
        <patternFill patternType="gray0625">
          <fgColor auto="1"/>
          <bgColor rgb="FFFF0000"/>
        </patternFill>
      </fill>
    </dxf>
    <dxf>
      <font>
        <color rgb="FFFF0000"/>
      </font>
      <fill>
        <patternFill patternType="gray0625">
          <fgColor auto="1"/>
          <bgColor rgb="FFFF0000"/>
        </patternFill>
      </fill>
    </dxf>
    <dxf>
      <font>
        <color rgb="FFFF0000"/>
      </font>
      <fill>
        <patternFill patternType="gray0625">
          <fgColor auto="1"/>
          <bgColor rgb="FFFF0000"/>
        </patternFill>
      </fill>
    </dxf>
    <dxf>
      <font>
        <color rgb="FFFF0000"/>
      </font>
      <fill>
        <patternFill patternType="gray0625">
          <fgColor auto="1"/>
          <bgColor rgb="FFFF0000"/>
        </patternFill>
      </fill>
    </dxf>
    <dxf>
      <font>
        <color rgb="FFFF0000"/>
      </font>
      <fill>
        <patternFill patternType="gray0625">
          <fgColor auto="1"/>
          <bgColor rgb="FFFF0000"/>
        </patternFill>
      </fill>
    </dxf>
    <dxf>
      <font>
        <color rgb="FFFF0000"/>
      </font>
      <fill>
        <patternFill patternType="gray0625">
          <fgColor auto="1"/>
          <bgColor rgb="FFFF0000"/>
        </patternFill>
      </fill>
    </dxf>
    <dxf>
      <font>
        <color rgb="FFFF0000"/>
      </font>
      <fill>
        <patternFill patternType="gray0625">
          <fgColor auto="1"/>
          <bgColor rgb="FFFF0000"/>
        </patternFill>
      </fill>
    </dxf>
    <dxf>
      <font>
        <color rgb="FFFF0000"/>
      </font>
      <fill>
        <patternFill patternType="gray0625">
          <fgColor auto="1"/>
          <bgColor rgb="FFFF0000"/>
        </patternFill>
      </fill>
    </dxf>
    <dxf>
      <font>
        <color rgb="FFFF0000"/>
      </font>
      <fill>
        <patternFill patternType="gray0625">
          <fgColor auto="1"/>
          <bgColor rgb="FFFF0000"/>
        </patternFill>
      </fill>
    </dxf>
    <dxf>
      <font>
        <strike val="0"/>
      </font>
      <fill>
        <patternFill patternType="gray0625">
          <bgColor theme="0" tint="-4.9989318521683403E-2"/>
        </patternFill>
      </fill>
    </dxf>
    <dxf>
      <font>
        <color rgb="FFFF0000"/>
      </font>
      <fill>
        <patternFill patternType="gray0625">
          <bgColor rgb="FFFF0000"/>
        </patternFill>
      </fill>
    </dxf>
    <dxf>
      <font>
        <color rgb="FFFF0000"/>
      </font>
      <fill>
        <patternFill patternType="gray0625">
          <fgColor auto="1"/>
          <bgColor rgb="FFFF0000"/>
        </patternFill>
      </fill>
    </dxf>
    <dxf>
      <font>
        <color rgb="FFFF0000"/>
      </font>
      <fill>
        <patternFill patternType="gray0625">
          <bgColor rgb="FFFF0000"/>
        </patternFill>
      </fill>
    </dxf>
    <dxf>
      <font>
        <color rgb="FFFF0000"/>
      </font>
      <fill>
        <patternFill>
          <bgColor theme="0" tint="-4.9989318521683403E-2"/>
        </patternFill>
      </fill>
    </dxf>
    <dxf>
      <font>
        <color rgb="FFFF0000"/>
      </font>
      <fill>
        <patternFill>
          <bgColor theme="0" tint="-4.9989318521683403E-2"/>
        </patternFill>
      </fill>
    </dxf>
    <dxf>
      <font>
        <color rgb="FFFF0000"/>
      </font>
      <fill>
        <patternFill>
          <bgColor theme="0" tint="-4.9989318521683403E-2"/>
        </patternFill>
      </fill>
    </dxf>
    <dxf>
      <font>
        <color theme="0" tint="-4.9989318521683403E-2"/>
      </font>
      <fill>
        <patternFill>
          <bgColor theme="0" tint="-4.9989318521683403E-2"/>
        </patternFill>
      </fill>
    </dxf>
    <dxf>
      <font>
        <color rgb="FFFF0000"/>
      </font>
    </dxf>
    <dxf>
      <font>
        <color rgb="FFFF0000"/>
      </font>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strike val="0"/>
      </font>
      <fill>
        <patternFill patternType="gray0625">
          <bgColor theme="0" tint="-4.9989318521683403E-2"/>
        </patternFill>
      </fill>
    </dxf>
    <dxf>
      <font>
        <color theme="0" tint="-0.24994659260841701"/>
      </font>
      <fill>
        <patternFill>
          <bgColor theme="0" tint="-4.9989318521683403E-2"/>
        </patternFill>
      </fill>
    </dxf>
    <dxf>
      <font>
        <color theme="0" tint="-0.24994659260841701"/>
      </font>
      <fill>
        <patternFill>
          <bgColor theme="0" tint="-4.9989318521683403E-2"/>
        </patternFill>
      </fill>
    </dxf>
    <dxf>
      <font>
        <color auto="1"/>
      </font>
      <fill>
        <patternFill>
          <bgColor theme="0"/>
        </patternFill>
      </fill>
    </dxf>
    <dxf>
      <font>
        <color rgb="FFFF0000"/>
      </font>
      <fill>
        <patternFill>
          <bgColor theme="0" tint="-4.9989318521683403E-2"/>
        </patternFill>
      </fill>
    </dxf>
    <dxf>
      <font>
        <color rgb="FFFF0000"/>
      </font>
      <fill>
        <patternFill>
          <bgColor theme="0" tint="-4.9989318521683403E-2"/>
        </patternFill>
      </fill>
    </dxf>
    <dxf>
      <font>
        <color theme="0" tint="-4.9989318521683403E-2"/>
      </font>
    </dxf>
    <dxf>
      <font>
        <color theme="0" tint="-4.9989318521683403E-2"/>
      </font>
      <fill>
        <patternFill>
          <bgColor theme="0" tint="-4.9989318521683403E-2"/>
        </patternFill>
      </fill>
    </dxf>
    <dxf>
      <font>
        <color theme="0" tint="-4.9989318521683403E-2"/>
      </font>
    </dxf>
    <dxf>
      <font>
        <color rgb="FFFF0000"/>
      </font>
      <fill>
        <patternFill>
          <bgColor theme="0" tint="-4.9989318521683403E-2"/>
        </patternFill>
      </fill>
    </dxf>
    <dxf>
      <font>
        <color theme="0" tint="-0.24994659260841701"/>
      </font>
      <fill>
        <patternFill>
          <bgColor theme="0" tint="-4.9989318521683403E-2"/>
        </patternFill>
      </fill>
    </dxf>
    <dxf>
      <font>
        <color theme="0" tint="-0.24994659260841701"/>
      </font>
      <fill>
        <patternFill>
          <bgColor theme="0" tint="-4.9989318521683403E-2"/>
        </patternFill>
      </fill>
    </dxf>
    <dxf>
      <font>
        <color theme="0" tint="-0.24994659260841701"/>
      </font>
      <fill>
        <patternFill>
          <bgColor theme="0" tint="-4.9989318521683403E-2"/>
        </patternFill>
      </fill>
    </dxf>
    <dxf>
      <font>
        <color theme="0" tint="-0.24994659260841701"/>
      </font>
      <fill>
        <patternFill>
          <bgColor theme="0" tint="-4.9989318521683403E-2"/>
        </patternFill>
      </fill>
    </dxf>
    <dxf>
      <font>
        <color rgb="FFFF0000"/>
      </font>
    </dxf>
    <dxf>
      <font>
        <color theme="0" tint="-4.9989318521683403E-2"/>
      </font>
    </dxf>
    <dxf>
      <font>
        <color rgb="FFFF0000"/>
      </font>
      <fill>
        <patternFill>
          <bgColor theme="0" tint="-4.9989318521683403E-2"/>
        </patternFill>
      </fill>
    </dxf>
    <dxf>
      <font>
        <color theme="0" tint="-0.24994659260841701"/>
      </font>
      <fill>
        <patternFill>
          <bgColor theme="0" tint="-4.9989318521683403E-2"/>
        </patternFill>
      </fill>
    </dxf>
    <dxf>
      <font>
        <color theme="0" tint="-0.24994659260841701"/>
      </font>
      <fill>
        <patternFill>
          <bgColor theme="0" tint="-4.9989318521683403E-2"/>
        </patternFill>
      </fill>
    </dxf>
    <dxf>
      <font>
        <color theme="0" tint="-0.24994659260841701"/>
      </font>
      <fill>
        <patternFill>
          <bgColor theme="0" tint="-4.9989318521683403E-2"/>
        </patternFill>
      </fill>
    </dxf>
    <dxf>
      <font>
        <color rgb="FFFF0000"/>
      </font>
    </dxf>
    <dxf>
      <font>
        <color rgb="FFFF0000"/>
      </font>
      <fill>
        <patternFill>
          <bgColor theme="0" tint="-4.9989318521683403E-2"/>
        </patternFill>
      </fill>
    </dxf>
    <dxf>
      <font>
        <color rgb="FFFF0000"/>
      </font>
      <fill>
        <patternFill>
          <bgColor theme="0" tint="-4.9989318521683403E-2"/>
        </patternFill>
      </fill>
    </dxf>
    <dxf>
      <font>
        <color theme="0" tint="-0.24994659260841701"/>
      </font>
      <fill>
        <patternFill>
          <bgColor theme="0" tint="-4.9989318521683403E-2"/>
        </patternFill>
      </fill>
    </dxf>
    <dxf>
      <font>
        <color theme="0" tint="-4.9989318521683403E-2"/>
      </font>
    </dxf>
    <dxf>
      <font>
        <color theme="0" tint="-0.24994659260841701"/>
      </font>
      <fill>
        <patternFill>
          <bgColor theme="0" tint="-4.9989318521683403E-2"/>
        </patternFill>
      </fill>
    </dxf>
    <dxf>
      <font>
        <color theme="0" tint="-0.24994659260841701"/>
      </font>
      <fill>
        <patternFill>
          <bgColor theme="0" tint="-4.9989318521683403E-2"/>
        </patternFill>
      </fill>
    </dxf>
    <dxf>
      <font>
        <b val="0"/>
        <i val="0"/>
        <strike val="0"/>
        <color rgb="FFFF0000"/>
      </font>
      <fill>
        <patternFill>
          <bgColor theme="0" tint="-4.9989318521683403E-2"/>
        </patternFill>
      </fill>
    </dxf>
    <dxf>
      <font>
        <b/>
        <i val="0"/>
        <strike val="0"/>
        <u/>
        <color rgb="FFFF0000"/>
      </font>
      <fill>
        <patternFill>
          <bgColor theme="0" tint="-4.9989318521683403E-2"/>
        </patternFill>
      </fill>
    </dxf>
    <dxf>
      <font>
        <color theme="0" tint="-4.9989318521683403E-2"/>
      </font>
    </dxf>
    <dxf>
      <font>
        <color theme="0" tint="-4.9989318521683403E-2"/>
      </font>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dxf>
    <dxf>
      <font>
        <b/>
        <i val="0"/>
        <color auto="1"/>
      </font>
      <fill>
        <patternFill>
          <bgColor theme="0" tint="-4.9989318521683403E-2"/>
        </patternFill>
      </fill>
    </dxf>
    <dxf>
      <font>
        <color theme="0" tint="-4.9989318521683403E-2"/>
      </font>
    </dxf>
  </dxfs>
  <tableStyles count="0" defaultTableStyle="TableStyleMedium2" defaultPivotStyle="PivotStyleLight16"/>
  <colors>
    <mruColors>
      <color rgb="FFC6EFCE"/>
      <color rgb="FFFFEB9C"/>
      <color rgb="FF006100"/>
      <color rgb="FF0000FF"/>
      <color rgb="FF3E1B68"/>
      <color rgb="FFFFC7CE"/>
      <color rgb="FF9C5700"/>
      <color rgb="FF9C0006"/>
      <color rgb="FFCC3300"/>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annotation>
        <xs:documentation xml:lang="en">
<![CDATA[Taxonomie Autoriteit Financiële Markten
		   Date: 		24-5-2022
		   Time: 		14:42:00
		   Description:         Uitvraag Wettelijke Controle
		   Convention:	        UWC_12345678_2022.xml
		   Version:		4.4]]>          
        </xs:documentation>
      </xs:annotation>
      <!-- definition of simple elements -->
      <xs:element name="VragenlijstVersienummer">
        <xs:simpleType>
          <xs:restriction base="xs:string">
            <xs:enumeration value="Versie 1.4 (2024)"/>
          </xs:restriction>
        </xs:simpleType>
      </xs:element>
      <xs:element name="AFMVergunningnummer">
        <xs:simpleType>
          <xs:restriction base="xs:string">
            <xs:pattern value="[0-9]{8}"/>
          </xs:restriction>
        </xs:simpleType>
      </xs:element>
      <xs:element name="NaamEntiteit">
        <xs:simpleType>
          <xs:restriction base="xs:string">
					</xs:restriction>
        </xs:simpleType>
      </xs:element>
      <xs:element name="KVKnummer">
        <xs:simpleType>
          <xs:restriction base="xs:string">
            <xs:pattern value="[0-9]{8}"/>
          </xs:restriction>
        </xs:simpleType>
      </xs:element>
      <xs:element name="WettelijkeBepalingControleverplichting">
        <xs:simpleType>
          <xs:restriction base="xs:string">
            <xs:enumeration value="Artikel 393, eerste lid, van Boek 2 van het Burgerlijk Wetboek"/>
            <xs:enumeration value="De artikelen 4.3.1, tweede lid, en 5.2.2, derde lid, van de Wet langdurige zorg"/>
            <xs:enumeration value="Artikel 213, tweede lid, van de Gemeentewet"/>
            <xs:enumeration value="Artikel 35, tweede lid, van de Kaderwet zelfstandige bestuursorganen, voor zover het de controle betreft van de financiële verantwoordingen van het Centraal bureau voor de statistiek, het college voor de post- en telecommunicatiemarkt, het College voor de toelating van gewasbeschermingsmiddelen en biociden, het Commissariaat voor de Media, de Dienst voor het kadaster en de openbare registers, de Dienst Wegverkeer, de Kamer van Koophandel, de Koninklijke Bibliotheek, de Koninklijke Nederlandse Akademie van Wetenschappen, het Landelijk Bureau Inning Onderhoudsbijdragen, de Nederlandse organisatie voor wetenschappelijk onderzoek de Nederlandse Zorgautoriteit, de NVNL, de organisatie ZorgOnderzoek Nederland, de Waarderingskamer en het Zorginstituut Nederland"/>
            <xs:enumeration value="Artikel 7.7, tweede lid, van de Mediawet 2008"/>
            <xs:enumeration value="Artikelen 146 en 147, vijfde lid, van de Pensioenwet"/>
            <xs:enumeration value="Artikel 217, tweede lid, van de Provinciewet"/>
            <xs:enumeration value="Artikel 23j, tweede lid, van de Rijksoctrooiwet 1995"/>
            <xs:enumeration value="Artikel 21, tweede lid, van de Rijkswet Onderzoeksraad voor veiligheid"/>
            <xs:enumeration value="Artikel 109, tweede lid, van de Waterschapswet"/>
            <xs:enumeration value="Artikel 6, eerste lid, onderdeel f, van de Wet afbreking zwangerschap"/>
            <xs:enumeration value="Artikel 5, tweede lid, van de Wet op de formeel buitenlandse vennootschappen"/>
            <xs:enumeration value="Artikel 25, vierde lid, van de Wet toelating zorginstellingen"/>
            <xs:enumeration value="Artikelen 3:72, zevende lid, 3:77, 3:82, 3:86, tweede lid, 4:37o, vierde lid, 4:51, derde lid, en 4:85, tweede lid, van de Wet op het financieel toezicht"/>
            <xs:enumeration value="Artikelen 141 en 142, vijfde lid, van de Wet verplichte beroepspensioenregeling"/>
            <xs:enumeration value="Artikel 22, eerste lid, van de Wet verzelfstandiging Staatsbosbeheer"/>
            <xs:enumeration value="Artikel 23, derde lid, tweede volzin, van de Wet voorraadvorming aardolieproducten 2012"/>
            <xs:enumeration value="Artikel 37, eerste lid, van de Woningwet"/>
          </xs:restriction>
        </xs:simpleType>
      </xs:element>
      <xs:element name="TypeWeCo">
        <xs:simpleType>
          <xs:restriction base="xs:string">
					</xs:restriction>
        </xs:simpleType>
      </xs:element>
      <xs:element name="RechtsvormGecontroleerdeEntiteit">
        <xs:simpleType>
          <xs:restriction base="xs:string">
            <xs:enumeration value="Besloten vennootschap"/>
            <xs:enumeration value="Naamloze vennootschap"/>
            <xs:enumeration value="Coöperatie en onderlinge waarborgmaatschappij"/>
            <xs:enumeration value="Stichting"/>
            <xs:enumeration value="Vereniging"/>
            <xs:enumeration value="Eenmanszaak"/>
            <xs:enumeration value="Vennootschap onder firma"/>
            <xs:enumeration value="Commanditaire vennootschap"/>
            <xs:enumeration value="Maatschap"/>
            <xs:enumeration value="Buitenlandse rechtsvorm"/>
            <xs:enumeration value="Anders"/>
          </xs:restriction>
        </xs:simpleType>
      </xs:element>
      <xs:element name="IsGroepsonderdeel">
        <xs:simpleType>
          <xs:restriction base="xs:string">
            <xs:pattern value="Ja|Nee"/>
          </xs:restriction>
        </xs:simpleType>
      </xs:element>
      <xs:element name="IsGroepshoofd">
        <xs:simpleType>
          <xs:restriction base="xs:string">
            <xs:pattern value="Ja|Nee"/>
          </xs:restriction>
        </xs:simpleType>
      </xs:element>
      <xs:element name="NaamGroepshoofd">
        <xs:simpleType>
          <xs:restriction base="xs:string">
					</xs:restriction>
        </xs:simpleType>
      </xs:element>
      <xs:element name="NederlandsGroepshoofd">
        <xs:simpleType>
          <xs:restriction base="xs:string">
            <xs:pattern value="Ja|Nee"/>
          </xs:restriction>
        </xs:simpleType>
      </xs:element>
      <xs:element name="KVKnummerGroepshoofd">
        <xs:simpleType>
          <xs:restriction base="xs:string">
            <xs:pattern value="[0-9]{8}"/>
          </xs:restriction>
        </xs:simpleType>
      </xs:element>
      <xs:element name="NaamAO">
        <xs:simpleType>
          <xs:restriction base="xs:string">
					</xs:restriction>
        </xs:simpleType>
      </xs:element>
      <xs:element name="NBANummerEA">
        <xs:simpleType>
          <xs:restriction base="xs:string">
            <xs:pattern value="[0-9]{4}|[0-9]{5}"/>
          </xs:restriction>
        </xs:simpleType>
      </xs:element>
      <xs:element name="EinddatumBoekjaar">
        <xs:simpleType>
          <xs:restriction base="xs:date">
            <xs:pattern value=".{10}"/>
          </xs:restriction>
        </xs:simpleType>
      </xs:element>
      <xs:element name="AfgiftedatumControleverklaring">
        <xs:simpleType>
          <xs:restriction base="xs:date">
            <xs:pattern value=".{10}"/>
          </xs:restriction>
        </xs:simpleType>
      </xs:element>
      <xs:element name="InitieleOpdracht">
        <xs:simpleType>
          <xs:restriction base="xs:string">
            <xs:pattern value="Ja|Nee"/>
          </xs:restriction>
        </xs:simpleType>
      </xs:element>
      <xs:element name="VorigeRelatieOpgezegd">
        <xs:simpleType>
          <xs:restriction base="xs:string">
            <xs:pattern value="Ja|Nee"/>
          </xs:restriction>
        </xs:simpleType>
      </xs:element>
      <xs:element name="BeroepsEnOpdrachtrisicoOnderscheid">
        <xs:simpleType>
          <xs:restriction base="xs:string">
            <xs:pattern value="Ja|Nee"/>
          </xs:restriction>
        </xs:simpleType>
      </xs:element>
      <xs:element name="Beroepsrisico">
        <xs:simpleType>
          <xs:restriction base="xs:string">
            <xs:enumeration value="Normaal"/>
            <xs:enumeration value="Verhoogd"/>
          </xs:restriction>
        </xs:simpleType>
      </xs:element>
      <xs:element name="Opdrachtrisico">
        <xs:simpleType>
          <xs:restriction base="xs:string">
            <xs:enumeration value="Normaal"/>
            <xs:enumeration value="Verhoogd"/>
          </xs:restriction>
        </xs:simpleType>
      </xs:element>
      <xs:element name="BeroepsrisicoEnOpdrachtrisico">
        <xs:simpleType>
          <xs:restriction base="xs:string">
            <xs:enumeration value="Normaal"/>
            <xs:enumeration value="Verhoogd"/>
          </xs:restriction>
        </xs:simpleType>
      </xs:element>
      <xs:element name="GebruikmakingAccountantsGroepsonderdeel">
        <xs:simpleType>
          <xs:restriction base="xs:string">
            <xs:pattern value="Ja|Nee"/>
          </xs:restriction>
        </xs:simpleType>
      </xs:element>
      <xs:element name="GroepsonderdeelGecontroleerdBuitenAO">
        <xs:simpleType>
          <xs:restriction base="xs:string">
            <xs:pattern value="Ja|Nee"/>
          </xs:restriction>
        </xs:simpleType>
      </xs:element>
      <xs:element name="SignificantBuitenlandsOnderdeel">
        <xs:simpleType>
          <xs:restriction base="xs:string">
            <xs:pattern value="Ja|Nee"/>
          </xs:restriction>
        </xs:simpleType>
      </xs:element>
      <xs:element name="PrijsdrukClientWeCo">
        <xs:simpleType>
          <xs:restriction base="xs:string">
            <xs:enumeration value="Geen/beperkt"/>
            <xs:enumeration value="Gemiddeld"/>
            <xs:enumeration value="Verhoogd"/>
          </xs:restriction>
        </xs:simpleType>
      </xs:element>
      <xs:element name="BelangClientWeCo">
        <xs:simpleType>
          <xs:restriction base="xs:string">
            <xs:enumeration value="Laag/geen"/>
            <xs:enumeration value="Normaal"/>
            <xs:enumeration value="Verhoogd"/>
          </xs:restriction>
        </xs:simpleType>
      </xs:element>
      <xs:element name="SectorkennisVereist">
        <xs:simpleType>
          <xs:restriction base="xs:string">
            <xs:enumeration value="Generieke kennis is voldoende"/>
            <xs:enumeration value="Sectorkennis is nodig"/>
            <xs:enumeration value="Vergaande sectorkennis is noodzakelijk"/>
          </xs:restriction>
        </xs:simpleType>
      </xs:element>
      <xs:element name="AOUitdagingenDeskundigheidCapaciteit">
        <xs:simpleType>
          <xs:restriction base="xs:string">
            <xs:enumeration value="Laag"/>
            <xs:enumeration value="Beperkt"/>
            <xs:enumeration value="Normaal"/>
            <xs:enumeration value="Verhoogd"/>
          </xs:restriction>
        </xs:simpleType>
      </xs:element>
      <xs:element name="DeskundigheidIngeschakeld">
        <xs:simpleType>
          <xs:restriction base="xs:string">
            <xs:pattern value="Ja|Nee"/>
          </xs:restriction>
        </xs:simpleType>
      </xs:element>
      <xs:element name="IngeschakeldeForensischSpecialist">
        <xs:simpleType>
          <xs:restriction base="xs:string">
            <xs:pattern value="Ja|Nee"/>
          </xs:restriction>
        </xs:simpleType>
      </xs:element>
      <xs:element name="IngeschakeldeActuaris">
        <xs:simpleType>
          <xs:restriction base="xs:string">
            <xs:pattern value="Ja|Nee"/>
          </xs:restriction>
        </xs:simpleType>
      </xs:element>
      <xs:element name="IngeschakeldeVastgoedTaxateur">
        <xs:simpleType>
          <xs:restriction base="xs:string">
            <xs:pattern value="Ja|Nee"/>
          </xs:restriction>
        </xs:simpleType>
      </xs:element>
      <xs:element name="IngeschakeldeJuridischSpecialist">
        <xs:simpleType>
          <xs:restriction base="xs:string">
            <xs:pattern value="Ja|Nee"/>
          </xs:restriction>
        </xs:simpleType>
      </xs:element>
      <xs:element name="IngeschakeldeFiscaalSpecialist">
        <xs:simpleType>
          <xs:restriction base="xs:string">
            <xs:pattern value="Ja|Nee"/>
          </xs:restriction>
        </xs:simpleType>
      </xs:element>
      <xs:element name="IngeschakeldeAndereSpecialist">
        <xs:simpleType>
          <xs:restriction base="xs:string">
            <xs:pattern value="Ja|Nee"/>
          </xs:restriction>
        </xs:simpleType>
      </xs:element>
      <xs:element name="OnafhankelijkheidsBedreigingenGeidentificeerd">
        <xs:simpleType>
          <xs:restriction base="xs:string">
            <xs:pattern value="Ja|Nee"/>
          </xs:restriction>
        </xs:simpleType>
      </xs:element>
      <xs:element name="CategorieOnafhankelijkheidsBedreigingenVioArt16L2Art19-20">
        <xs:simpleType>
          <xs:restriction base="xs:string">
            <xs:pattern value="Ja|Nee"/>
          </xs:restriction>
        </xs:simpleType>
      </xs:element>
      <xs:element name="CategorieOnafhankelijkheidsBedreigingenVioArt28-29a">
        <xs:simpleType>
          <xs:restriction base="xs:string">
            <xs:pattern value="Ja|Nee"/>
          </xs:restriction>
        </xs:simpleType>
      </xs:element>
      <xs:element name="CategorieOnafhankelijkheidsBedreigingenVioArt24-25a">
        <xs:simpleType>
          <xs:restriction base="xs:string">
            <xs:pattern value="Ja|Nee"/>
          </xs:restriction>
        </xs:simpleType>
      </xs:element>
      <xs:element name="CategorieOnafhankelijkheidsBedreigingenVioArt26">
        <xs:simpleType>
          <xs:restriction base="xs:string">
            <xs:pattern value="Ja|Nee"/>
          </xs:restriction>
        </xs:simpleType>
      </xs:element>
      <xs:element name="CategorieOnafhankelijkheidsBedreigingenVioArt30-33">
        <xs:simpleType>
          <xs:restriction base="xs:string">
            <xs:pattern value="Ja|Nee"/>
          </xs:restriction>
        </xs:simpleType>
      </xs:element>
      <xs:element name="CategorieOnafhankelijkheidsBedreigingenVioArt34">
        <xs:simpleType>
          <xs:restriction base="xs:string">
            <xs:pattern value="Ja|Nee"/>
          </xs:restriction>
        </xs:simpleType>
      </xs:element>
      <xs:element name="CategorieOnafhankelijkheidsBedreigingenVioArt36">
        <xs:simpleType>
          <xs:restriction base="xs:string">
            <xs:pattern value="Ja|Nee"/>
          </xs:restriction>
        </xs:simpleType>
      </xs:element>
      <xs:element name="CategorieOnafhankelijkheidsBedreigingenVioArt38-43">
        <xs:simpleType>
          <xs:restriction base="xs:string">
            <xs:pattern value="Ja|Nee"/>
          </xs:restriction>
        </xs:simpleType>
      </xs:element>
      <xs:element name="CategorieOnafhankelijkheidsBedreigingenVioArt44">
        <xs:simpleType>
          <xs:restriction base="xs:string">
            <xs:pattern value="Ja|Nee"/>
          </xs:restriction>
        </xs:simpleType>
      </xs:element>
      <xs:element name="CategorieOnafhankelijkheidsBedreigingenVioArt45">
        <xs:simpleType>
          <xs:restriction base="xs:string">
            <xs:pattern value="Ja|Nee"/>
          </xs:restriction>
        </xs:simpleType>
      </xs:element>
      <xs:element name="CategorieOnafhankelijkheidsBedreigingenAnders">
        <xs:simpleType>
          <xs:restriction base="xs:string">
            <xs:pattern value="Ja|Nee"/>
          </xs:restriction>
        </xs:simpleType>
      </xs:element>
      <xs:element name="OmschrijvingCategorieOnafhankelijkheidsBedreigingen">
        <xs:simpleType>
          <xs:restriction base="xs:string">
					</xs:restriction>
        </xs:simpleType>
      </xs:element>
      <xs:element name="WecoVergoeding">
        <xs:simpleType>
          <xs:restriction base="xs:nonNegativeInteger">
					</xs:restriction>
        </xs:simpleType>
      </xs:element>
      <xs:element name="GroepWecoVergoedingBekend">
        <xs:simpleType>
          <xs:restriction base="xs:string">
            <xs:pattern value="Ja|Nee"/>
          </xs:restriction>
        </xs:simpleType>
      </xs:element>
      <xs:element name="GroepWecoVergoeding">
        <xs:simpleType>
          <xs:restriction base="xs:nonNegativeInteger">
					</xs:restriction>
        </xs:simpleType>
      </xs:element>
      <xs:element name="SamenstelVerricht">
        <xs:simpleType>
          <xs:restriction base="xs:string">
            <xs:pattern value="Ja|Nee"/>
          </xs:restriction>
        </xs:simpleType>
      </xs:element>
      <xs:element name="OpdrachtAssuranceNFI">
        <xs:simpleType>
          <xs:restriction base="xs:string">
            <xs:pattern value="Ja|Nee"/>
          </xs:restriction>
        </xs:simpleType>
      </xs:element>
      <xs:element name="KwaliteitswaarborgenToegepast">
        <xs:simpleType>
          <xs:restriction base="xs:string">
            <xs:pattern value="Ja|Nee"/>
          </xs:restriction>
        </xs:simpleType>
      </xs:element>
      <xs:element name="OKBPlaatsgevonden">
        <xs:simpleType>
          <xs:restriction base="xs:string">
            <xs:pattern value="Ja|Nee"/>
          </xs:restriction>
        </xs:simpleType>
      </xs:element>
      <xs:element name="DossierCoaching">
        <xs:simpleType>
          <xs:restriction base="xs:string">
            <xs:pattern value="Ja|Nee"/>
          </xs:restriction>
        </xs:simpleType>
      </xs:element>
      <xs:element name="HotInFlightReview">
        <xs:simpleType>
          <xs:restriction base="xs:string">
            <xs:pattern value="Ja|Nee"/>
          </xs:restriction>
        </xs:simpleType>
      </xs:element>
      <xs:element name="TweedeAccountantInControleteam">
        <xs:simpleType>
          <xs:restriction base="xs:string">
            <xs:pattern value="Ja|Nee"/>
          </xs:restriction>
        </xs:simpleType>
      </xs:element>
      <xs:element name="AndereKwaliteitswaarborg">
        <xs:simpleType>
          <xs:restriction base="xs:string">
            <xs:pattern value="Ja|Nee"/>
          </xs:restriction>
        </xs:simpleType>
      </xs:element>
      <xs:element name="ToelichtingAndereKwaliteitswaarborgen">
        <xs:simpleType>
          <xs:restriction base="xs:string">
					</xs:restriction>
        </xs:simpleType>
      </xs:element>
      <xs:element name="IKOUitgevoerd">
        <xs:simpleType>
          <xs:restriction base="xs:string">
            <xs:pattern value="Ja|Nee"/>
          </xs:restriction>
        </xs:simpleType>
      </xs:element>
      <xs:element name="IKOOordeel">
        <xs:simpleType>
          <xs:restriction base="xs:string">
            <xs:enumeration value="Voldoende"/>
            <xs:enumeration value="Voldoende met aanbevelingen"/>
            <xs:enumeration value="Onvoldoende"/>
            <xs:enumeration value="Niet van toepassing"/>
          </xs:restriction>
        </xs:simpleType>
      </xs:element>
      <xs:element name="IKOFocusgebieden">
        <xs:simpleType>
          <xs:restriction base="xs:string">
					</xs:restriction>
        </xs:simpleType>
      </xs:element>
      <xs:element name="Sector">
        <xs:simpleType>
          <xs:restriction base="xs:string">
            <xs:enumeration value="Landbouw, bosbouw en visserij"/>
            <xs:enumeration value="Winning van delfstoffen"/>
            <xs:enumeration value="Industrie (o.a. vervaardiging voedsel, vervaardiging farma, vervaardiging chemische industrie)"/>
            <xs:enumeration value="Productie en distributie van elektriciteit, aardgas, stoom en gekoelde lucht"/>
            <xs:enumeration value="Winning en distributie van water, afval- en afvalwaterbeheer en sanering"/>
            <xs:enumeration value="Bouwnijverheid"/>
            <xs:enumeration value="Groot- en detailhandel (inclusief reparatie van auto's)"/>
            <xs:enumeration value="Vervoer en opslag"/>
            <xs:enumeration value="Logies-, maaltijd- en drankverstrekking"/>
            <xs:enumeration value="Informatie en communicatie"/>
            <xs:enumeration value="Financiële activiteiten en verzekeringen"/>
            <xs:enumeration value="Exploitatie van en handel in onroerend goed"/>
            <xs:enumeration value="Vrije beroepen en wetenschappelijke en technische activiteiten (o.a. zakelijke dienstverleners)"/>
            <xs:enumeration value="Administratieve en ondersteunende dienstverlening"/>
            <xs:enumeration value="Openbaar bestuur en defensie; verplichte sociale verzekeringen"/>
            <xs:enumeration value="Onderwijs"/>
            <xs:enumeration value="Gezondheids- en welzijnszorg"/>
            <xs:enumeration value="Kunst, amusement en recreatie"/>
            <xs:enumeration value="Overige dienstverlening"/>
            <xs:enumeration value="Huishoudens als werkgever; niet gedifferentiëerde productie van goederen en diensten"/>
            <xs:enumeration value="Extraterritoriale organisaties en lichamen"/>
            <xs:enumeration value="Anders"/>
          </xs:restriction>
        </xs:simpleType>
      </xs:element>
      <xs:element name="Verslaggevingsstelsel">
        <xs:simpleType>
          <xs:restriction base="xs:string">
            <xs:enumeration value="IFRS"/>
            <xs:enumeration value="Dutch GAAP"/>
            <xs:enumeration value="BBV(W)"/>
            <xs:enumeration value="WMG"/>
            <xs:enumeration value="Anders"/>
          </xs:restriction>
        </xs:simpleType>
      </xs:element>
      <xs:element name="AnderVerslaggevingsstelsel">
        <xs:simpleType>
          <xs:restriction base="xs:string">
					</xs:restriction>
        </xs:simpleType>
      </xs:element>
      <xs:element name="FoutherstelToegepastInJaarrekening">
        <xs:simpleType>
          <xs:restriction base="xs:string">
            <xs:pattern value="Ja|Nee"/>
          </xs:restriction>
        </xs:simpleType>
      </xs:element>
      <xs:element name="EffectenGenoteerdAanGeregMarkt">
        <xs:simpleType>
          <xs:restriction base="xs:string">
            <xs:pattern value="Ja|Nee"/>
          </xs:restriction>
        </xs:simpleType>
      </xs:element>
      <xs:element name="EffectenGroepGenoteerdAanGeregMarkt">
        <xs:simpleType>
          <xs:restriction base="xs:string">
            <xs:pattern value="Ja|Nee"/>
          </xs:restriction>
        </xs:simpleType>
      </xs:element>
      <xs:element name="EffectenGenoteerdAanNietGeregMarkt">
        <xs:simpleType>
          <xs:restriction base="xs:string">
            <xs:pattern value="Ja|Nee"/>
          </xs:restriction>
        </xs:simpleType>
      </xs:element>
      <xs:element name="ControleClientHeeftToezichtsorgaan">
        <xs:simpleType>
          <xs:restriction base="xs:string">
            <xs:pattern value="Ja|Nee"/>
          </xs:restriction>
        </xs:simpleType>
      </xs:element>
      <xs:element name="AuditCommittee">
        <xs:simpleType>
          <xs:restriction base="xs:string">
            <xs:pattern value="Ja|Nee"/>
          </xs:restriction>
        </xs:simpleType>
      </xs:element>
      <xs:element name="CPIIndex">
        <xs:simpleType>
          <xs:restriction base="xs:string">
            <xs:pattern value="Ja|Nee"/>
          </xs:restriction>
        </xs:simpleType>
      </xs:element>
      <xs:element name="LageCPIOmzet">
        <xs:simpleType>
          <xs:restriction base="xs:nonNegativeInteger">
					</xs:restriction>
        </xs:simpleType>
      </xs:element>
      <xs:element name="OmzetEntiteit">
        <xs:simpleType>
          <xs:restriction base="xs:nonNegativeInteger">
					</xs:restriction>
        </xs:simpleType>
      </xs:element>
      <xs:element name="EBITEntiteit">
        <xs:simpleType>
          <xs:restriction base="xs:integer">
					</xs:restriction>
        </xs:simpleType>
      </xs:element>
      <xs:element name="BalansEntiteit">
        <xs:simpleType>
          <xs:restriction base="xs:nonNegativeInteger">
					</xs:restriction>
        </xs:simpleType>
      </xs:element>
      <xs:element name="EigenVermogenEntiteit">
        <xs:simpleType>
          <xs:restriction base="xs:integer">
					</xs:restriction>
        </xs:simpleType>
      </xs:element>
      <xs:element name="ImmaterieleVasteActivaEntiteit">
        <xs:simpleType>
          <xs:restriction base="xs:nonNegativeInteger">
					</xs:restriction>
        </xs:simpleType>
      </xs:element>
      <xs:element name="FTEEntiteit">
        <xs:simpleType>
          <xs:restriction base="xs:nonNegativeInteger">
					</xs:restriction>
        </xs:simpleType>
      </xs:element>
      <xs:element name="KwaliteitInterneBeheersing">
        <xs:simpleType>
          <xs:restriction base="xs:string">
            <xs:enumeration value="Laag"/>
            <xs:enumeration value="Gemiddeld"/>
            <xs:enumeration value="Hoog"/>
          </xs:restriction>
        </xs:simpleType>
      </xs:element>
      <xs:element name="DefinitieveMaterialiteit">
        <xs:simpleType>
          <xs:restriction base="xs:nonNegativeInteger">
					</xs:restriction>
        </xs:simpleType>
      </xs:element>
      <xs:element name="UitvoeringsMaterialiteit">
        <xs:simpleType>
          <xs:restriction base="xs:nonNegativeInteger">
					</xs:restriction>
        </xs:simpleType>
      </xs:element>
      <xs:element name="AFMMelding">
        <xs:simpleType>
          <xs:restriction base="xs:string">
            <xs:pattern value="Ja|Nee"/>
          </xs:restriction>
        </xs:simpleType>
      </xs:element>
      <xs:element name="InformatieGevorderd">
        <xs:simpleType>
          <xs:restriction base="xs:string">
            <xs:pattern value="Ja|Nee"/>
          </xs:restriction>
        </xs:simpleType>
      </xs:element>
      <xs:element name="NegatiefNieuws">
        <xs:simpleType>
          <xs:restriction base="xs:string">
            <xs:pattern value="Ja|Nee"/>
          </xs:restriction>
        </xs:simpleType>
      </xs:element>
      <xs:element name="AantalSignificanteRisicos">
        <xs:simpleType>
          <xs:restriction base="xs:nonNegativeInteger">
					</xs:restriction>
        </xs:simpleType>
      </xs:element>
      <xs:element name="AantalFraudeRisicos">
        <xs:simpleType>
          <xs:restriction base="xs:nonNegativeInteger">
					</xs:restriction>
        </xs:simpleType>
      </xs:element>
      <xs:element name="SysteemGegevensGericht">
        <xs:simpleType>
          <xs:restriction base="xs:string">
            <xs:enumeration value="1"/>
            <xs:enumeration value="2"/>
            <xs:enumeration value="3"/>
            <xs:enumeration value="4"/>
            <xs:enumeration value="5"/>
          </xs:restriction>
        </xs:simpleType>
      </xs:element>
      <xs:element name="AantalSignificanteTekortkomingenIB">
        <xs:simpleType>
          <xs:restriction base="xs:nonNegativeInteger">
					</xs:restriction>
        </xs:simpleType>
      </xs:element>
      <xs:element name="AantalConsultaties">
        <xs:simpleType>
          <xs:restriction base="xs:nonNegativeInteger">
					</xs:restriction>
        </xs:simpleType>
      </xs:element>
      <xs:element name="OnderwerpConsultatie1">
        <xs:simpleType>
          <xs:restriction base="xs:string">
            <xs:enumeration value="Cliënt- en opdrachtacceptatie"/>
            <xs:enumeration value="Onafhankelijkheid"/>
            <xs:enumeration value="Groepscontroles"/>
            <xs:enumeration value="Verondersteld frauderisico bij opbrengstverantwoording"/>
            <xs:enumeration value="Controleaanpak generiek (planning en uitvoering)"/>
            <xs:enumeration value="Naleving van wet-regelgeving"/>
            <xs:enumeration value="Fraude/corruptie"/>
            <xs:enumeration value="Witwassen/AML"/>
            <xs:enumeration value="IT Audit"/>
            <xs:enumeration value="Data-analyse"/>
            <xs:enumeration value="Foutenevaluatie"/>
            <xs:enumeration value="Continuïteit"/>
            <xs:enumeration value="Afronding van de controle (GNB en schriftelijke bevestigingen)"/>
            <xs:enumeration value="Controleverklaring"/>
            <xs:enumeration value="Toepassing controlestandaarden 800-899"/>
            <xs:enumeration value="Toepassing controlestandaarden 2000-2699"/>
            <xs:enumeration value="Toepassing controlestandaarden 3000-3850"/>
            <xs:enumeration value="Toepassing controlestandaarden 4000-4699"/>
            <xs:enumeration value="OKB"/>
            <xs:enumeration value="Verschil van inzicht binnen het controle team"/>
            <xs:enumeration value="Consolidatie"/>
            <xs:enumeration value="Complex verslaggevingsvraagstuk"/>
            <xs:enumeration value="Verslaggeving generiek"/>
          </xs:restriction>
        </xs:simpleType>
      </xs:element>
      <xs:element name="OnderwerpConsultatie2">
        <xs:simpleType>
          <xs:restriction base="xs:string">
            <xs:enumeration value="Cliënt- en opdrachtacceptatie"/>
            <xs:enumeration value="Onafhankelijkheid"/>
            <xs:enumeration value="Groepscontroles"/>
            <xs:enumeration value="Verondersteld frauderisico bij opbrengstverantwoording"/>
            <xs:enumeration value="Controleaanpak generiek (planning en uitvoering)"/>
            <xs:enumeration value="Naleving van wet-regelgeving"/>
            <xs:enumeration value="Fraude/corruptie"/>
            <xs:enumeration value="Witwassen/AML"/>
            <xs:enumeration value="IT Audit"/>
            <xs:enumeration value="Data-analyse"/>
            <xs:enumeration value="Foutenevaluatie"/>
            <xs:enumeration value="Continuïteit"/>
            <xs:enumeration value="Afronding van de controle (GNB en schriftelijke bevestigingen)"/>
            <xs:enumeration value="Controleverklaring"/>
            <xs:enumeration value="Toepassing controlestandaarden 800-899"/>
            <xs:enumeration value="Toepassing controlestandaarden 2000-2699"/>
            <xs:enumeration value="Toepassing controlestandaarden 3000-3850"/>
            <xs:enumeration value="Toepassing controlestandaarden 4000-4699"/>
            <xs:enumeration value="OKB"/>
            <xs:enumeration value="Verschil van inzicht binnen het controle team"/>
            <xs:enumeration value="Consolidatie"/>
            <xs:enumeration value="Complex verslaggevingsvraagstuk"/>
            <xs:enumeration value="Verslaggeving generiek"/>
          </xs:restriction>
        </xs:simpleType>
      </xs:element>
      <xs:element name="OnderwerpConsultatie3">
        <xs:simpleType>
          <xs:restriction base="xs:string">
            <xs:enumeration value="Cliënt- en opdrachtacceptatie"/>
            <xs:enumeration value="Onafhankelijkheid"/>
            <xs:enumeration value="Groepscontroles"/>
            <xs:enumeration value="Verondersteld frauderisico bij opbrengstverantwoording"/>
            <xs:enumeration value="Controleaanpak generiek (planning en uitvoering)"/>
            <xs:enumeration value="Naleving van wet-regelgeving"/>
            <xs:enumeration value="Fraude/corruptie"/>
            <xs:enumeration value="Witwassen/AML"/>
            <xs:enumeration value="IT Audit"/>
            <xs:enumeration value="Data-analyse"/>
            <xs:enumeration value="Foutenevaluatie"/>
            <xs:enumeration value="Continuïteit"/>
            <xs:enumeration value="Afronding van de controle (GNB en schriftelijke bevestigingen)"/>
            <xs:enumeration value="Controleverklaring"/>
            <xs:enumeration value="Toepassing controlestandaarden 800-899"/>
            <xs:enumeration value="Toepassing controlestandaarden 2000-2699"/>
            <xs:enumeration value="Toepassing controlestandaarden 3000-3850"/>
            <xs:enumeration value="Toepassing controlestandaarden 4000-4699"/>
            <xs:enumeration value="OKB"/>
            <xs:enumeration value="Verschil van inzicht binnen het controle team"/>
            <xs:enumeration value="Consolidatie"/>
            <xs:enumeration value="Complex verslaggevingsvraagstuk"/>
            <xs:enumeration value="Verslaggeving generiek"/>
          </xs:restriction>
        </xs:simpleType>
      </xs:element>
      <xs:element name="OnderwerpConsultatie4">
        <xs:simpleType>
          <xs:restriction base="xs:string">
            <xs:enumeration value="Cliënt- en opdrachtacceptatie"/>
            <xs:enumeration value="Onafhankelijkheid"/>
            <xs:enumeration value="Groepscontroles"/>
            <xs:enumeration value="Verondersteld frauderisico bij opbrengstverantwoording"/>
            <xs:enumeration value="Controleaanpak generiek (planning en uitvoering)"/>
            <xs:enumeration value="Naleving van wet-regelgeving"/>
            <xs:enumeration value="Fraude/corruptie"/>
            <xs:enumeration value="Witwassen/AML"/>
            <xs:enumeration value="IT Audit"/>
            <xs:enumeration value="Data-analyse"/>
            <xs:enumeration value="Foutenevaluatie"/>
            <xs:enumeration value="Continuïteit"/>
            <xs:enumeration value="Afronding van de controle (GNB en schriftelijke bevestigingen)"/>
            <xs:enumeration value="Controleverklaring"/>
            <xs:enumeration value="Toepassing controlestandaarden 800-899"/>
            <xs:enumeration value="Toepassing controlestandaarden 2000-2699"/>
            <xs:enumeration value="Toepassing controlestandaarden 3000-3850"/>
            <xs:enumeration value="Toepassing controlestandaarden 4000-4699"/>
            <xs:enumeration value="OKB"/>
            <xs:enumeration value="Verschil van inzicht binnen het controle team"/>
            <xs:enumeration value="Consolidatie"/>
            <xs:enumeration value="Complex verslaggevingsvraagstuk"/>
            <xs:enumeration value="Verslaggeving generiek"/>
          </xs:restriction>
        </xs:simpleType>
      </xs:element>
      <xs:element name="OnderwerpConsultatie5">
        <xs:simpleType>
          <xs:restriction base="xs:string">
            <xs:enumeration value="Cliënt- en opdrachtacceptatie"/>
            <xs:enumeration value="Onafhankelijkheid"/>
            <xs:enumeration value="Groepscontroles"/>
            <xs:enumeration value="Verondersteld frauderisico bij opbrengstverantwoording"/>
            <xs:enumeration value="Controleaanpak generiek (planning en uitvoering)"/>
            <xs:enumeration value="Naleving van wet-regelgeving"/>
            <xs:enumeration value="Fraude/corruptie"/>
            <xs:enumeration value="Witwassen/AML"/>
            <xs:enumeration value="IT Audit"/>
            <xs:enumeration value="Data-analyse"/>
            <xs:enumeration value="Foutenevaluatie"/>
            <xs:enumeration value="Continuïteit"/>
            <xs:enumeration value="Afronding van de controle (GNB en schriftelijke bevestigingen)"/>
            <xs:enumeration value="Controleverklaring"/>
            <xs:enumeration value="Toepassing controlestandaarden 800-899"/>
            <xs:enumeration value="Toepassing controlestandaarden 2000-2699"/>
            <xs:enumeration value="Toepassing controlestandaarden 3000-3850"/>
            <xs:enumeration value="Toepassing controlestandaarden 4000-4699"/>
            <xs:enumeration value="OKB"/>
            <xs:enumeration value="Verschil van inzicht binnen het controle team"/>
            <xs:enumeration value="Consolidatie"/>
            <xs:enumeration value="Complex verslaggevingsvraagstuk"/>
            <xs:enumeration value="Verslaggeving generiek"/>
          </xs:restriction>
        </xs:simpleType>
      </xs:element>
      <xs:element name="OnderwerpConsultatie6">
        <xs:simpleType>
          <xs:restriction base="xs:string">
            <xs:enumeration value="Cliënt- en opdrachtacceptatie"/>
            <xs:enumeration value="Onafhankelijkheid"/>
            <xs:enumeration value="Groepscontroles"/>
            <xs:enumeration value="Verondersteld frauderisico bij opbrengstverantwoording"/>
            <xs:enumeration value="Controleaanpak generiek (planning en uitvoering)"/>
            <xs:enumeration value="Naleving van wet-regelgeving"/>
            <xs:enumeration value="Fraude/corruptie"/>
            <xs:enumeration value="Witwassen/AML"/>
            <xs:enumeration value="IT Audit"/>
            <xs:enumeration value="Data-analyse"/>
            <xs:enumeration value="Foutenevaluatie"/>
            <xs:enumeration value="Continuïteit"/>
            <xs:enumeration value="Afronding van de controle (GNB en schriftelijke bevestigingen)"/>
            <xs:enumeration value="Controleverklaring"/>
            <xs:enumeration value="Toepassing controlestandaarden 800-899"/>
            <xs:enumeration value="Toepassing controlestandaarden 2000-2699"/>
            <xs:enumeration value="Toepassing controlestandaarden 3000-3850"/>
            <xs:enumeration value="Toepassing controlestandaarden 4000-4699"/>
            <xs:enumeration value="OKB"/>
            <xs:enumeration value="Verschil van inzicht binnen het controle team"/>
            <xs:enumeration value="Consolidatie"/>
            <xs:enumeration value="Complex verslaggevingsvraagstuk"/>
            <xs:enumeration value="Verslaggeving generiek"/>
          </xs:restriction>
        </xs:simpleType>
      </xs:element>
      <xs:element name="OnderwerpConsultatie7">
        <xs:simpleType>
          <xs:restriction base="xs:string">
            <xs:enumeration value="Cliënt- en opdrachtacceptatie"/>
            <xs:enumeration value="Onafhankelijkheid"/>
            <xs:enumeration value="Groepscontroles"/>
            <xs:enumeration value="Verondersteld frauderisico bij opbrengstverantwoording"/>
            <xs:enumeration value="Controleaanpak generiek (planning en uitvoering)"/>
            <xs:enumeration value="Naleving van wet-regelgeving"/>
            <xs:enumeration value="Fraude/corruptie"/>
            <xs:enumeration value="Witwassen/AML"/>
            <xs:enumeration value="IT Audit"/>
            <xs:enumeration value="Data-analyse"/>
            <xs:enumeration value="Foutenevaluatie"/>
            <xs:enumeration value="Continuïteit"/>
            <xs:enumeration value="Afronding van de controle (GNB en schriftelijke bevestigingen)"/>
            <xs:enumeration value="Controleverklaring"/>
            <xs:enumeration value="Toepassing controlestandaarden 800-899"/>
            <xs:enumeration value="Toepassing controlestandaarden 2000-2699"/>
            <xs:enumeration value="Toepassing controlestandaarden 3000-3850"/>
            <xs:enumeration value="Toepassing controlestandaarden 4000-4699"/>
            <xs:enumeration value="OKB"/>
            <xs:enumeration value="Verschil van inzicht binnen het controle team"/>
            <xs:enumeration value="Consolidatie"/>
            <xs:enumeration value="Complex verslaggevingsvraagstuk"/>
            <xs:enumeration value="Verslaggeving generiek"/>
          </xs:restriction>
        </xs:simpleType>
      </xs:element>
      <xs:element name="OnderwerpConsultatie8">
        <xs:simpleType>
          <xs:restriction base="xs:string">
            <xs:enumeration value="Cliënt- en opdrachtacceptatie"/>
            <xs:enumeration value="Onafhankelijkheid"/>
            <xs:enumeration value="Groepscontroles"/>
            <xs:enumeration value="Verondersteld frauderisico bij opbrengstverantwoording"/>
            <xs:enumeration value="Controleaanpak generiek (planning en uitvoering)"/>
            <xs:enumeration value="Naleving van wet-regelgeving"/>
            <xs:enumeration value="Fraude/corruptie"/>
            <xs:enumeration value="Witwassen/AML"/>
            <xs:enumeration value="IT Audit"/>
            <xs:enumeration value="Data-analyse"/>
            <xs:enumeration value="Foutenevaluatie"/>
            <xs:enumeration value="Continuïteit"/>
            <xs:enumeration value="Afronding van de controle (GNB en schriftelijke bevestigingen)"/>
            <xs:enumeration value="Controleverklaring"/>
            <xs:enumeration value="Toepassing controlestandaarden 800-899"/>
            <xs:enumeration value="Toepassing controlestandaarden 2000-2699"/>
            <xs:enumeration value="Toepassing controlestandaarden 3000-3850"/>
            <xs:enumeration value="Toepassing controlestandaarden 4000-4699"/>
            <xs:enumeration value="OKB"/>
            <xs:enumeration value="Verschil van inzicht binnen het controle team"/>
            <xs:enumeration value="Consolidatie"/>
            <xs:enumeration value="Complex verslaggevingsvraagstuk"/>
            <xs:enumeration value="Verslaggeving generiek"/>
          </xs:restriction>
        </xs:simpleType>
      </xs:element>
      <xs:element name="OnderwerpConsultatie9">
        <xs:simpleType>
          <xs:restriction base="xs:string">
            <xs:enumeration value="Cliënt- en opdrachtacceptatie"/>
            <xs:enumeration value="Onafhankelijkheid"/>
            <xs:enumeration value="Groepscontroles"/>
            <xs:enumeration value="Verondersteld frauderisico bij opbrengstverantwoording"/>
            <xs:enumeration value="Controleaanpak generiek (planning en uitvoering)"/>
            <xs:enumeration value="Naleving van wet-regelgeving"/>
            <xs:enumeration value="Fraude/corruptie"/>
            <xs:enumeration value="Witwassen/AML"/>
            <xs:enumeration value="IT Audit"/>
            <xs:enumeration value="Data-analyse"/>
            <xs:enumeration value="Foutenevaluatie"/>
            <xs:enumeration value="Continuïteit"/>
            <xs:enumeration value="Afronding van de controle (GNB en schriftelijke bevestigingen)"/>
            <xs:enumeration value="Controleverklaring"/>
            <xs:enumeration value="Toepassing controlestandaarden 800-899"/>
            <xs:enumeration value="Toepassing controlestandaarden 2000-2699"/>
            <xs:enumeration value="Toepassing controlestandaarden 3000-3850"/>
            <xs:enumeration value="Toepassing controlestandaarden 4000-4699"/>
            <xs:enumeration value="OKB"/>
            <xs:enumeration value="Verschil van inzicht binnen het controle team"/>
            <xs:enumeration value="Consolidatie"/>
            <xs:enumeration value="Complex verslaggevingsvraagstuk"/>
            <xs:enumeration value="Verslaggeving generiek"/>
          </xs:restriction>
        </xs:simpleType>
      </xs:element>
      <xs:element name="OnderwerpConsultatie10">
        <xs:simpleType>
          <xs:restriction base="xs:string">
            <xs:enumeration value="Cliënt- en opdrachtacceptatie"/>
            <xs:enumeration value="Onafhankelijkheid"/>
            <xs:enumeration value="Groepscontroles"/>
            <xs:enumeration value="Verondersteld frauderisico bij opbrengstverantwoording"/>
            <xs:enumeration value="Controleaanpak generiek (planning en uitvoering)"/>
            <xs:enumeration value="Naleving van wet-regelgeving"/>
            <xs:enumeration value="Fraude/corruptie"/>
            <xs:enumeration value="Witwassen/AML"/>
            <xs:enumeration value="IT Audit"/>
            <xs:enumeration value="Data-analyse"/>
            <xs:enumeration value="Foutenevaluatie"/>
            <xs:enumeration value="Continuïteit"/>
            <xs:enumeration value="Afronding van de controle (GNB en schriftelijke bevestigingen)"/>
            <xs:enumeration value="Controleverklaring"/>
            <xs:enumeration value="Toepassing controlestandaarden 800-899"/>
            <xs:enumeration value="Toepassing controlestandaarden 2000-2699"/>
            <xs:enumeration value="Toepassing controlestandaarden 3000-3850"/>
            <xs:enumeration value="Toepassing controlestandaarden 4000-4699"/>
            <xs:enumeration value="OKB"/>
            <xs:enumeration value="Verschil van inzicht binnen het controle team"/>
            <xs:enumeration value="Consolidatie"/>
            <xs:enumeration value="Complex verslaggevingsvraagstuk"/>
            <xs:enumeration value="Verslaggeving generiek"/>
          </xs:restriction>
        </xs:simpleType>
      </xs:element>
      <xs:element name="Oplevering">
        <xs:simpleType>
          <xs:restriction base="xs:string">
            <xs:enumeration value="Slecht"/>
            <xs:enumeration value="Duidelijk voor verbetering vatbaar"/>
            <xs:enumeration value="Middelmatig"/>
            <xs:enumeration value="Goed"/>
          </xs:restriction>
        </xs:simpleType>
      </xs:element>
      <xs:element name="DataAnalyse">
        <xs:simpleType>
          <xs:restriction base="xs:string">
            <xs:pattern value="Ja|Nee"/>
          </xs:restriction>
        </xs:simpleType>
      </xs:element>
      <xs:element name="GeavanceerdeDataAnalyse">
        <xs:simpleType>
          <xs:restriction base="xs:string">
            <xs:pattern value="Ja|Nee"/>
          </xs:restriction>
        </xs:simpleType>
      </xs:element>
      <xs:element name="TwijfelContinuiteitEntiteit">
        <xs:simpleType>
          <xs:restriction base="xs:string">
            <xs:pattern value="Ja|Nee"/>
          </xs:restriction>
        </xs:simpleType>
      </xs:element>
      <xs:element name="FraudeOfVermoeden">
        <xs:simpleType>
          <xs:restriction base="xs:string">
            <xs:pattern value="Ja|Nee"/>
          </xs:restriction>
        </xs:simpleType>
      </xs:element>
      <xs:element name="NietNalevenWetRegelgeving">
        <xs:simpleType>
          <xs:restriction base="xs:string">
            <xs:pattern value="Ja|Nee"/>
          </xs:restriction>
        </xs:simpleType>
      </xs:element>
      <xs:element name="AantalAfwijkingenWettelijkeControle">
        <xs:simpleType>
          <xs:restriction base="xs:nonNegativeInteger">
					</xs:restriction>
        </xs:simpleType>
      </xs:element>
      <xs:element name="AantalAfwijkingenGecorrigeerd">
        <xs:simpleType>
          <xs:restriction base="xs:nonNegativeInteger">
					</xs:restriction>
        </xs:simpleType>
      </xs:element>
      <xs:element name="EffectOpVermogenNietGecorrigeerdeAfwijkingen">
        <xs:simpleType>
          <xs:restriction base="xs:integer">
					</xs:restriction>
        </xs:simpleType>
      </xs:element>
      <xs:element name="EffectOpVermogenGecorrigeerdeAfwijkingen">
        <xs:simpleType>
          <xs:restriction base="xs:integer">
					</xs:restriction>
        </xs:simpleType>
      </xs:element>
      <xs:element name="TypeVerklaring">
        <xs:simpleType>
          <xs:restriction base="xs:string">
            <xs:enumeration value="Goedkeurend oordeel (Standaard 700.7c)"/>
            <xs:enumeration value="Oordeel met beperking (Standaard 705.7)"/>
            <xs:enumeration value="Afkeurend oordeel (Standaard 705.8)"/>
            <xs:enumeration value="Oordeelonthouding (Standaard 705.9)"/>
          </xs:restriction>
        </xs:simpleType>
      </xs:element>
      <xs:element name="ParagraafTerBenadrukkingInControleVerklaring">
        <xs:simpleType>
          <xs:restriction base="xs:string">
            <xs:pattern value="Ja|Nee"/>
          </xs:restriction>
        </xs:simpleType>
      </xs:element>
      <xs:element name="ParagraafOverigeAangelegenhedenInControleVerklaring">
        <xs:simpleType>
          <xs:restriction base="xs:string">
            <xs:pattern value="Ja|Nee"/>
          </xs:restriction>
        </xs:simpleType>
      </xs:element>
      <xs:element name="ParagraafOnzekerheidMaterieelBelangContinuiteitInControleVerklaring">
        <xs:simpleType>
          <xs:restriction base="xs:string">
            <xs:pattern value="Ja|Nee"/>
          </xs:restriction>
        </xs:simpleType>
      </xs:element>
      <xs:element name="KernpuntenKAMInControleVerklaring">
        <xs:simpleType>
          <xs:restriction base="xs:string">
            <xs:pattern value="Ja|Nee"/>
          </xs:restriction>
        </xs:simpleType>
      </xs:element>
      <xs:element name="SchriftelijkGerapporteerd">
        <xs:simpleType>
          <xs:restriction base="xs:string">
            <xs:pattern value="Ja|Nee"/>
          </xs:restriction>
        </xs:simpleType>
      </xs:element>
      <xs:element name="Accountantsverslag">
        <xs:simpleType>
          <xs:restriction base="xs:string">
            <xs:pattern value="Ja|Nee"/>
          </xs:restriction>
        </xs:simpleType>
      </xs:element>
      <xs:element name="ManagementLetter">
        <xs:simpleType>
          <xs:restriction base="xs:string">
            <xs:pattern value="Ja|Nee"/>
          </xs:restriction>
        </xs:simpleType>
      </xs:element>
      <xs:element name="UrenOpNiveauWeCoBeschikbaar">
        <xs:simpleType>
          <xs:restriction base="xs:string">
            <xs:enumeration value="Ja"/>
            <xs:enumeration value="Nee, de ingevulde uren betreffen de totale uren zoals deze zijn geregistreerd voor alle controlewerkzaamheden binnen dezelfde groep"/>
            <xs:enumeration value="Nee, anders (licht toe)"/>
          </xs:restriction>
        </xs:simpleType>
      </xs:element>
      <xs:element name="RedenUrenOpNiveauWeCoNietBeschikbaar">
        <xs:simpleType>
          <xs:restriction base="xs:string">
					</xs:restriction>
        </xs:simpleType>
      </xs:element>
      <xs:element name="WecoUrenEA">
        <xs:simpleType>
          <xs:restriction base="xs:nonNegativeInteger">
					</xs:restriction>
        </xs:simpleType>
      </xs:element>
      <xs:element name="WecoUrenAT">
        <xs:simpleType>
          <xs:restriction base="xs:nonNegativeInteger">
					</xs:restriction>
        </xs:simpleType>
      </xs:element>
      <xs:element name="UrenOKB">
        <xs:simpleType>
          <xs:restriction base="xs:nonNegativeInteger">
					</xs:restriction>
        </xs:simpleType>
      </xs:element>
      <xs:element name="UrenITAuditor">
        <xs:simpleType>
          <xs:restriction base="xs:nonNegativeInteger">
					</xs:restriction>
        </xs:simpleType>
      </xs:element>
      <xs:element name="UrenIngeschakeldeDeskundigen">
        <xs:simpleType>
          <xs:restriction base="xs:nonNegativeInteger">
					</xs:restriction>
        </xs:simpleType>
      </xs:element>
      <xs:element name="UrenTeamledenUitbesteed">
        <xs:simpleType>
          <xs:restriction base="xs:nonNegativeInteger">
					</xs:restriction>
        </xs:simpleType>
      </xs:element>
      <xs:element name="UrenDossiercoachingMentoring">
        <xs:simpleType>
          <xs:restriction base="xs:nonNegativeInteger">
					</xs:restriction>
        </xs:simpleType>
      </xs:element>
      <xs:element name="UrenOverig">
        <xs:simpleType>
          <xs:restriction base="xs:nonNegativeInteger">
					</xs:restriction>
        </xs:simpleType>
      </xs:element>
      <xs:element name="Toelichting">
        <xs:simpleType>
          <xs:restriction base="xs:string">
					</xs:restriction>
        </xs:simpleType>
      </xs:element>
      <!-- definition of complex elements -->
      <xs:element name="JuridischeGegevens">
        <xs:complexType>
          <xs:sequence>
            <xs:element ref="AFMVergunningnummer"/>
            <xs:element ref="NaamEntiteit"/>
            <xs:element ref="KVKnummer"/>
            <xs:element ref="WettelijkeBepalingControleverplichting"/>
            <xs:element ref="TypeWeCo"/>
            <xs:element ref="RechtsvormGecontroleerdeEntiteit"/>
            <xs:element ref="IsGroepsonderdeel"/>
            <xs:element minOccurs="0" ref="IsGroepshoofd"/>
            <xs:element minOccurs="0" ref="NaamGroepshoofd"/>
            <xs:element minOccurs="0" ref="NederlandsGroepshoofd"/>
            <xs:element minOccurs="0" ref="KVKnummerGroepshoofd"/>
          </xs:sequence>
        </xs:complexType>
      </xs:element>
      <xs:element name="ExterneAccountantEnAO">
        <xs:complexType>
          <xs:sequence>
            <xs:element ref="NaamAO"/>
            <xs:element ref="NBANummerEA"/>
          </xs:sequence>
        </xs:complexType>
      </xs:element>
      <xs:element name="WettelijkeControle">
        <xs:complexType>
          <xs:sequence>
            <xs:element ref="EinddatumBoekjaar"/>
            <xs:element ref="AfgiftedatumControleverklaring"/>
            <xs:element ref="InitieleOpdracht"/>
            <xs:element ref="VorigeRelatieOpgezegd" minOccurs="0"/>
          </xs:sequence>
        </xs:complexType>
      </xs:element>
      <xs:element name="Basisgegevens">
        <xs:complexType>
          <xs:sequence>
            <xs:element ref="JuridischeGegevens"/>
            <xs:element ref="ExterneAccountantEnAO"/>
            <xs:element ref="WettelijkeControle"/>
          </xs:sequence>
        </xs:complexType>
      </xs:element>
      <xs:element name="ProfielVanDeOpdracht">
        <xs:complexType>
          <xs:sequence>
            <xs:element ref="BeroepsEnOpdrachtrisicoOnderscheid"/>
            <xs:element ref="Beroepsrisico" minOccurs="0"/>
            <xs:element ref="Opdrachtrisico" minOccurs="0"/>
            <xs:element ref="BeroepsrisicoEnOpdrachtrisico" minOccurs="0"/>
            <xs:element ref="GebruikmakingAccountantsGroepsonderdeel" minOccurs="0"/>
            <xs:element ref="GroepsonderdeelGecontroleerdBuitenAO" minOccurs="0"/>
            <xs:element ref="SignificantBuitenlandsOnderdeel" minOccurs="0"/>
            <xs:element ref="PrijsdrukClientWeCo"/>
            <xs:element ref="BelangClientWeCo"/>
          </xs:sequence>
        </xs:complexType>
      </xs:element>
      <xs:element name="DeskundigheidEnCapaciteiten">
        <xs:complexType>
          <xs:sequence>
            <xs:element ref="SectorkennisVereist"/>
            <xs:element ref="AOUitdagingenDeskundigheidCapaciteit"/>
            <xs:element ref="DeskundigheidIngeschakeld"/>
            <xs:element ref="IngeschakeldeForensischSpecialist" minOccurs="0"/>
            <xs:element ref="IngeschakeldeActuaris" minOccurs="0"/>
            <xs:element ref="IngeschakeldeVastgoedTaxateur" minOccurs="0"/>
            <xs:element ref="IngeschakeldeJuridischSpecialist" minOccurs="0"/>
            <xs:element ref="IngeschakeldeFiscaalSpecialist" minOccurs="0"/>
            <xs:element ref="IngeschakeldeAndereSpecialist" minOccurs="0"/>
            <!-- <xs:element ref="OmschrijvingIngeschakeldeDeskundigen" /> -->
          </xs:sequence>
        </xs:complexType>
      </xs:element>
      <xs:element name="Onafhankelijkheid">
        <xs:complexType>
          <xs:sequence>
            <xs:element ref="OnafhankelijkheidsBedreigingenGeidentificeerd"/>
            <xs:element ref="CategorieOnafhankelijkheidsBedreigingenVioArt16L2Art19-20" minOccurs="0"/>
            <xs:element ref="CategorieOnafhankelijkheidsBedreigingenVioArt28-29a" minOccurs="0"/>
            <xs:element ref="CategorieOnafhankelijkheidsBedreigingenVioArt24-25a" minOccurs="0"/>
            <xs:element ref="CategorieOnafhankelijkheidsBedreigingenVioArt26" minOccurs="0"/>
            <xs:element ref="CategorieOnafhankelijkheidsBedreigingenVioArt30-33" minOccurs="0"/>
            <xs:element ref="CategorieOnafhankelijkheidsBedreigingenVioArt34" minOccurs="0"/>
            <xs:element ref="CategorieOnafhankelijkheidsBedreigingenVioArt36" minOccurs="0"/>
            <xs:element ref="CategorieOnafhankelijkheidsBedreigingenVioArt38-43" minOccurs="0"/>
            <xs:element ref="CategorieOnafhankelijkheidsBedreigingenVioArt44" minOccurs="0"/>
            <xs:element ref="CategorieOnafhankelijkheidsBedreigingenVioArt45" minOccurs="0"/>
            <xs:element ref="CategorieOnafhankelijkheidsBedreigingenAnders" minOccurs="0"/>
            <xs:element ref="OmschrijvingCategorieOnafhankelijkheidsBedreigingen" minOccurs="0"/>
          </xs:sequence>
        </xs:complexType>
      </xs:element>
      <xs:element name="VergoedingenEnDienstverlening">
        <xs:complexType>
          <xs:sequence>
            <xs:element ref="WecoVergoeding"/>
            <xs:element ref="GroepWecoVergoedingBekend" minOccurs="0"/>
            <xs:element ref="GroepWecoVergoeding" minOccurs="0"/>
            <xs:element ref="SamenstelVerricht"/>
            <xs:element ref="OpdrachtAssuranceNFI"/>
          </xs:sequence>
        </xs:complexType>
      </xs:element>
      <xs:element name="Kwaliteitswaarborgen">
        <xs:complexType>
          <xs:sequence>
            <xs:element ref="KwaliteitswaarborgenToegepast"/>
            <xs:element ref="OKBPlaatsgevonden" minOccurs="0"/>
            <xs:element ref="DossierCoaching" minOccurs="0"/>
            <xs:element ref="HotInFlightReview" minOccurs="0"/>
            <xs:element ref="TweedeAccountantInControleteam" minOccurs="0"/>
            <xs:element ref="AndereKwaliteitswaarborg" minOccurs="0"/>
            <xs:element ref="ToelichtingAndereKwaliteitswaarborgen" minOccurs="0"/>
            <xs:element ref="IKOUitgevoerd" minOccurs="0"/>
            <xs:element ref="IKOOordeel" minOccurs="0"/>
            <xs:element ref="IKOFocusgebieden" minOccurs="0"/>
          </xs:sequence>
        </xs:complexType>
      </xs:element>
      <xs:element name="OpdrachtAanvaardingEnContinuiteit">
        <xs:complexType>
          <xs:sequence>
            <xs:element ref="ProfielVanDeOpdracht"/>
            <xs:element ref="DeskundigheidEnCapaciteiten"/>
            <xs:element ref="Onafhankelijkheid"/>
            <xs:element ref="VergoedingenEnDienstverlening"/>
            <xs:element ref="Kwaliteitswaarborgen"/>
          </xs:sequence>
        </xs:complexType>
      </xs:element>
      <xs:element name="KennisVanDeEntiteit">
        <xs:complexType>
          <xs:sequence>
            <xs:element ref="Sector"/>
            <xs:element ref="Verslaggevingsstelsel"/>
            <xs:element ref="AnderVerslaggevingsstelsel" minOccurs="0"/>
            <xs:element ref="FoutherstelToegepastInJaarrekening"/>
            <xs:element ref="EffectenGenoteerdAanGeregMarkt"/>
            <xs:element ref="EffectenGroepGenoteerdAanGeregMarkt" minOccurs="0"/>
            <xs:element ref="EffectenGenoteerdAanNietGeregMarkt" minOccurs="0"/>
            <xs:element ref="ControleClientHeeftToezichtsorgaan"/>
            <xs:element ref="AuditCommittee" minOccurs="0"/>
            <xs:element ref="CPIIndex"/>
            <xs:element ref="LageCPIOmzet" minOccurs="0"/>
          </xs:sequence>
        </xs:complexType>
      </xs:element>
      <xs:element name="FinancieleKengetallen">
        <xs:complexType>
          <xs:sequence>
            <xs:element ref="OmzetEntiteit"/>
            <xs:element ref="EBITEntiteit"/>
            <xs:element ref="BalansEntiteit"/>
            <xs:element ref="EigenVermogenEntiteit"/>
            <xs:element ref="ImmaterieleVasteActivaEntiteit"/>
            <xs:element ref="FTEEntiteit"/>
          </xs:sequence>
        </xs:complexType>
      </xs:element>
      <xs:element name="InterneBeheersing">
        <xs:complexType>
          <xs:sequence>
            <xs:element ref="KwaliteitInterneBeheersing"/>
          </xs:sequence>
        </xs:complexType>
      </xs:element>
      <xs:element name="Materialiteit">
        <xs:complexType>
          <xs:sequence>
            <xs:element ref="DefinitieveMaterialiteit"/>
            <xs:element ref="UitvoeringsMaterialiteit"/>
          </xs:sequence>
        </xs:complexType>
      </xs:element>
      <xs:element name="IntegriteitVanDeControleclient">
        <xs:complexType>
          <xs:sequence>
            <xs:element ref="AFMMelding"/>
            <xs:element ref="InformatieGevorderd"/>
            <xs:element ref="NegatiefNieuws"/>
          </xs:sequence>
        </xs:complexType>
      </xs:element>
      <xs:element name="SignificanteRisicos">
        <xs:complexType>
          <xs:sequence>
            <xs:element ref="AantalSignificanteRisicos"/>
            <xs:element ref="AantalFraudeRisicos"/>
          </xs:sequence>
        </xs:complexType>
      </xs:element>
      <xs:element name="Risicoinschatting">
        <xs:complexType>
          <xs:sequence>
            <xs:element ref="KennisVanDeEntiteit"/>
            <xs:element ref="FinancieleKengetallen"/>
            <xs:element ref="InterneBeheersing"/>
            <xs:element ref="Materialiteit"/>
            <xs:element ref="IntegriteitVanDeControleclient"/>
            <xs:element ref="SignificanteRisicos"/>
          </xs:sequence>
        </xs:complexType>
      </xs:element>
      <xs:element name="TestenVanInterneBeheersingsmaatregelen">
        <xs:complexType>
          <xs:sequence>
            <xs:element ref="SysteemGegevensGericht"/>
            <xs:element ref="AantalSignificanteTekortkomingenIB"/>
          </xs:sequence>
        </xs:complexType>
      </xs:element>
      <xs:element name="OverigeGegevensgerichteWerkzaamheden">
        <xs:complexType>
          <xs:sequence>
            <xs:element ref="AantalConsultaties"/>
            <xs:element ref="OnderwerpConsultatie1" minOccurs="0"/>
            <xs:element ref="OnderwerpConsultatie2" minOccurs="0"/>
            <xs:element ref="OnderwerpConsultatie3" minOccurs="0"/>
            <xs:element ref="OnderwerpConsultatie4" minOccurs="0"/>
            <xs:element ref="OnderwerpConsultatie5" minOccurs="0"/>
            <xs:element ref="OnderwerpConsultatie6" minOccurs="0"/>
            <xs:element ref="OnderwerpConsultatie7" minOccurs="0"/>
            <xs:element ref="OnderwerpConsultatie8" minOccurs="0"/>
            <xs:element ref="OnderwerpConsultatie9" minOccurs="0"/>
            <xs:element ref="OnderwerpConsultatie10" minOccurs="0"/>
            <xs:element ref="Oplevering"/>
            <xs:element ref="DataAnalyse"/>
            <xs:element ref="GeavanceerdeDataAnalyse" minOccurs="0"/>
          </xs:sequence>
        </xs:complexType>
      </xs:element>
      <xs:element name="Uitvoering">
        <xs:complexType>
          <xs:sequence>
            <xs:element ref="TestenVanInterneBeheersingsmaatregelen"/>
            <xs:element ref="OverigeGegevensgerichteWerkzaamheden"/>
          </xs:sequence>
        </xs:complexType>
      </xs:element>
      <xs:element name="Continuiteit">
        <xs:complexType>
          <xs:sequence>
            <xs:element ref="TwijfelContinuiteitEntiteit"/>
          </xs:sequence>
        </xs:complexType>
      </xs:element>
      <xs:element name="FraudeEnOvertredingWetEnRegelgeving">
        <xs:complexType>
          <xs:sequence>
            <xs:element ref="FraudeOfVermoeden"/>
            <xs:element ref="NietNalevenWetRegelgeving"/>
          </xs:sequence>
        </xs:complexType>
      </xs:element>
      <xs:element name="OordeelvormingEnCommunicatie">
        <xs:complexType>
          <xs:sequence>
            <xs:element ref="AantalAfwijkingenWettelijkeControle"/>
            <xs:element ref="AantalAfwijkingenGecorrigeerd"/>
            <xs:element ref="EffectOpVermogenNietGecorrigeerdeAfwijkingen"/>
            <xs:element ref="EffectOpVermogenGecorrigeerdeAfwijkingen"/>
            <xs:element ref="TypeVerklaring"/>
            <xs:element ref="ParagraafTerBenadrukkingInControleVerklaring"/>
            <xs:element ref="ParagraafOverigeAangelegenhedenInControleVerklaring"/>
            <xs:element ref="ParagraafOnzekerheidMaterieelBelangContinuiteitInControleVerklaring"/>
            <xs:element ref="KernpuntenKAMInControleVerklaring"/>
            <xs:element ref="SchriftelijkGerapporteerd"/>
            <xs:element ref="Accountantsverslag"/>
            <xs:element ref="ManagementLetter"/>
          </xs:sequence>
        </xs:complexType>
      </xs:element>
      <xs:element name="AfrondingEnOordeelsvorming">
        <xs:complexType>
          <xs:sequence>
            <xs:element ref="Continuiteit"/>
            <xs:element ref="FraudeEnOvertredingWetEnRegelgeving"/>
            <xs:element ref="OordeelvormingEnCommunicatie"/>
          </xs:sequence>
        </xs:complexType>
      </xs:element>
      <xs:element name="WijzeVanRegistratieUren">
        <xs:complexType>
          <xs:sequence>
            <xs:element ref="UrenOpNiveauWeCoBeschikbaar"/>
            <xs:element ref="RedenUrenOpNiveauWeCoNietBeschikbaar" minOccurs="0"/>
          </xs:sequence>
        </xs:complexType>
      </xs:element>
      <xs:element name="UrenbestedingWettelijkeControle">
        <xs:complexType>
          <xs:sequence>
            <xs:element ref="WecoUrenEA" minOccurs="0"/>
            <xs:element ref="WecoUrenAT" minOccurs="0"/>
            <xs:element ref="UrenOKB" minOccurs="0"/>
            <xs:element ref="UrenITAuditor" minOccurs="0"/>
            <xs:element ref="UrenIngeschakeldeDeskundigen" minOccurs="0"/>
            <xs:element ref="UrenTeamledenUitbesteed" minOccurs="0"/>
            <xs:element ref="UrenDossiercoachingMentoring" minOccurs="0"/>
            <xs:element ref="UrenOverig" minOccurs="0"/>
            <xs:element ref="Toelichting" minOccurs="0"/>
          </xs:sequence>
        </xs:complexType>
      </xs:element>
      <xs:element name="Urenbesteding">
        <xs:complexType>
          <xs:sequence>
            <xs:element ref="WijzeVanRegistratieUren"/>
            <xs:element ref="UrenbestedingWettelijkeControle"/>
          </xs:sequence>
        </xs:complexType>
      </xs:element>
      <xs:element name="UVWettelijkeControle">
        <xs:complexType>
          <xs:sequence>
            <xs:element minOccurs="0" ref="VragenlijstVersienummer"/>
            <xs:element ref="Basisgegevens"/>
            <xs:element ref="OpdrachtAanvaardingEnContinuiteit"/>
            <xs:element ref="Risicoinschatting"/>
            <xs:element ref="Uitvoering"/>
            <xs:element ref="AfrondingEnOordeelsvorming"/>
            <xs:element ref="Urenbesteding"/>
          </xs:sequence>
        </xs:complexType>
      </xs:element>
    </xs:schema>
  </Schema>
  <Map ID="24" Name="UVWettelijkeControle_Map" RootElement="UVWettelijkeControle"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customXml" Target="../customXml/item6.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20"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 Id="rId22" Type="http://schemas.openxmlformats.org/officeDocument/2006/relationships/xmlMaps" Target="xmlMaps.xml"/></Relationships>
</file>

<file path=xl/ctrlProps/ctrlProp1.xml><?xml version="1.0" encoding="utf-8"?>
<formControlPr xmlns="http://schemas.microsoft.com/office/spreadsheetml/2009/9/main" objectType="Radio" checked="Checked" firstButton="1" fmlaLink="$AK$11"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CheckBox" fmlaLink="$AK$31"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CheckBox" fmlaLink="$AK$32" lockText="1" noThreeD="1"/>
</file>

<file path=xl/ctrlProps/ctrlProp21.xml><?xml version="1.0" encoding="utf-8"?>
<formControlPr xmlns="http://schemas.microsoft.com/office/spreadsheetml/2009/9/main" objectType="CheckBox" fmlaLink="$AK$34" lockText="1" noThreeD="1"/>
</file>

<file path=xl/ctrlProps/ctrlProp22.xml><?xml version="1.0" encoding="utf-8"?>
<formControlPr xmlns="http://schemas.microsoft.com/office/spreadsheetml/2009/9/main" objectType="CheckBox" fmlaLink="$AK$35" lockText="1" noThreeD="1"/>
</file>

<file path=xl/ctrlProps/ctrlProp23.xml><?xml version="1.0" encoding="utf-8"?>
<formControlPr xmlns="http://schemas.microsoft.com/office/spreadsheetml/2009/9/main" objectType="CheckBox" fmlaLink="$AK$36" lockText="1" noThreeD="1"/>
</file>

<file path=xl/ctrlProps/ctrlProp24.xml><?xml version="1.0" encoding="utf-8"?>
<formControlPr xmlns="http://schemas.microsoft.com/office/spreadsheetml/2009/9/main" objectType="CheckBox" fmlaLink="$AK$37" lockText="1" noThreeD="1"/>
</file>

<file path=xl/ctrlProps/ctrlProp25.xml><?xml version="1.0" encoding="utf-8"?>
<formControlPr xmlns="http://schemas.microsoft.com/office/spreadsheetml/2009/9/main" objectType="CheckBox" fmlaLink="$AK$38" lockText="1" noThreeD="1"/>
</file>

<file path=xl/ctrlProps/ctrlProp26.xml><?xml version="1.0" encoding="utf-8"?>
<formControlPr xmlns="http://schemas.microsoft.com/office/spreadsheetml/2009/9/main" objectType="CheckBox" fmlaLink="$AK$39" lockText="1" noThreeD="1"/>
</file>

<file path=xl/ctrlProps/ctrlProp27.xml><?xml version="1.0" encoding="utf-8"?>
<formControlPr xmlns="http://schemas.microsoft.com/office/spreadsheetml/2009/9/main" objectType="CheckBox" fmlaLink="$AK$41" lockText="1" noThreeD="1"/>
</file>

<file path=xl/ctrlProps/ctrlProp28.xml><?xml version="1.0" encoding="utf-8"?>
<formControlPr xmlns="http://schemas.microsoft.com/office/spreadsheetml/2009/9/main" objectType="CheckBox" fmlaLink="$AK$33" lockText="1" noThreeD="1"/>
</file>

<file path=xl/ctrlProps/ctrlProp29.xml><?xml version="1.0" encoding="utf-8"?>
<formControlPr xmlns="http://schemas.microsoft.com/office/spreadsheetml/2009/9/main" objectType="CheckBox" fmlaLink="$AK$25"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CheckBox" fmlaLink="$AK$26" lockText="1" noThreeD="1"/>
</file>

<file path=xl/ctrlProps/ctrlProp31.xml><?xml version="1.0" encoding="utf-8"?>
<formControlPr xmlns="http://schemas.microsoft.com/office/spreadsheetml/2009/9/main" objectType="CheckBox" fmlaLink="$AK$27" lockText="1" noThreeD="1"/>
</file>

<file path=xl/ctrlProps/ctrlProp32.xml><?xml version="1.0" encoding="utf-8"?>
<formControlPr xmlns="http://schemas.microsoft.com/office/spreadsheetml/2009/9/main" objectType="CheckBox" fmlaLink="$AK$53" lockText="1" noThreeD="1"/>
</file>

<file path=xl/ctrlProps/ctrlProp33.xml><?xml version="1.0" encoding="utf-8"?>
<formControlPr xmlns="http://schemas.microsoft.com/office/spreadsheetml/2009/9/main" objectType="CheckBox" fmlaLink="$AK$54" lockText="1" noThreeD="1"/>
</file>

<file path=xl/ctrlProps/ctrlProp34.xml><?xml version="1.0" encoding="utf-8"?>
<formControlPr xmlns="http://schemas.microsoft.com/office/spreadsheetml/2009/9/main" objectType="CheckBox" fmlaLink="$AK$55" lockText="1" noThreeD="1"/>
</file>

<file path=xl/ctrlProps/ctrlProp35.xml><?xml version="1.0" encoding="utf-8"?>
<formControlPr xmlns="http://schemas.microsoft.com/office/spreadsheetml/2009/9/main" objectType="CheckBox" fmlaLink="$AK$56" lockText="1" noThreeD="1"/>
</file>

<file path=xl/ctrlProps/ctrlProp36.xml><?xml version="1.0" encoding="utf-8"?>
<formControlPr xmlns="http://schemas.microsoft.com/office/spreadsheetml/2009/9/main" objectType="CheckBox" fmlaLink="$AK$57" lockText="1" noThreeD="1"/>
</file>

<file path=xl/ctrlProps/ctrlProp37.xml><?xml version="1.0" encoding="utf-8"?>
<formControlPr xmlns="http://schemas.microsoft.com/office/spreadsheetml/2009/9/main" objectType="CheckBox" fmlaLink="$AK$40" lockText="1" noThreeD="1"/>
</file>

<file path=xl/ctrlProps/ctrlProp38.xml><?xml version="1.0" encoding="utf-8"?>
<formControlPr xmlns="http://schemas.microsoft.com/office/spreadsheetml/2009/9/main" objectType="CheckBox" fmlaLink="$AK$22" lockText="1" noThreeD="1"/>
</file>

<file path=xl/ctrlProps/ctrlProp39.xml><?xml version="1.0" encoding="utf-8"?>
<formControlPr xmlns="http://schemas.microsoft.com/office/spreadsheetml/2009/9/main" objectType="CheckBox" fmlaLink="$AK$23"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K$24"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3187065</xdr:colOff>
      <xdr:row>3</xdr:row>
      <xdr:rowOff>38100</xdr:rowOff>
    </xdr:from>
    <xdr:to>
      <xdr:col>5</xdr:col>
      <xdr:colOff>4093415</xdr:colOff>
      <xdr:row>4</xdr:row>
      <xdr:rowOff>173110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3988415" y="628650"/>
          <a:ext cx="906350" cy="3159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447675</xdr:colOff>
      <xdr:row>2</xdr:row>
      <xdr:rowOff>228600</xdr:rowOff>
    </xdr:from>
    <xdr:to>
      <xdr:col>19</xdr:col>
      <xdr:colOff>610440</xdr:colOff>
      <xdr:row>4</xdr:row>
      <xdr:rowOff>133105</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13916025" y="657225"/>
          <a:ext cx="900000" cy="321700"/>
        </a:xfrm>
        <a:prstGeom prst="rect">
          <a:avLst/>
        </a:prstGeom>
      </xdr:spPr>
    </xdr:pic>
    <xdr:clientData/>
  </xdr:twoCellAnchor>
  <xdr:twoCellAnchor>
    <xdr:from>
      <xdr:col>1</xdr:col>
      <xdr:colOff>136236</xdr:colOff>
      <xdr:row>41</xdr:row>
      <xdr:rowOff>39832</xdr:rowOff>
    </xdr:from>
    <xdr:to>
      <xdr:col>11</xdr:col>
      <xdr:colOff>596900</xdr:colOff>
      <xdr:row>44</xdr:row>
      <xdr:rowOff>180975</xdr:rowOff>
    </xdr:to>
    <xdr:pic>
      <xdr:nvPicPr>
        <xdr:cNvPr id="6" name="Picture 9">
          <a:extLst>
            <a:ext uri="{FF2B5EF4-FFF2-40B4-BE49-F238E27FC236}">
              <a16:creationId xmlns:a16="http://schemas.microsoft.com/office/drawing/2014/main" id="{00000000-0008-0000-0100-000006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527" t="4049" r="693" b="3926"/>
        <a:stretch/>
      </xdr:blipFill>
      <xdr:spPr bwMode="auto">
        <a:xfrm>
          <a:off x="339436" y="7697932"/>
          <a:ext cx="8188614" cy="693593"/>
        </a:xfrm>
        <a:prstGeom prst="rect">
          <a:avLst/>
        </a:prstGeom>
        <a:noFill/>
        <a:ln>
          <a:solidFill>
            <a:srgbClr val="7030A0"/>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117475</xdr:colOff>
      <xdr:row>29</xdr:row>
      <xdr:rowOff>38100</xdr:rowOff>
    </xdr:from>
    <xdr:to>
      <xdr:col>8</xdr:col>
      <xdr:colOff>222228</xdr:colOff>
      <xdr:row>36</xdr:row>
      <xdr:rowOff>1108</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3"/>
        <a:stretch>
          <a:fillRect/>
        </a:stretch>
      </xdr:blipFill>
      <xdr:spPr>
        <a:xfrm>
          <a:off x="320675" y="5568950"/>
          <a:ext cx="5447643" cy="1250788"/>
        </a:xfrm>
        <a:prstGeom prst="rect">
          <a:avLst/>
        </a:prstGeom>
        <a:ln>
          <a:solidFill>
            <a:srgbClr val="7030A0"/>
          </a:solid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3152775</xdr:colOff>
      <xdr:row>3</xdr:row>
      <xdr:rowOff>38100</xdr:rowOff>
    </xdr:from>
    <xdr:to>
      <xdr:col>8</xdr:col>
      <xdr:colOff>894920</xdr:colOff>
      <xdr:row>4</xdr:row>
      <xdr:rowOff>169300</xdr:rowOff>
    </xdr:to>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stretch>
          <a:fillRect/>
        </a:stretch>
      </xdr:blipFill>
      <xdr:spPr>
        <a:xfrm>
          <a:off x="13916025" y="657225"/>
          <a:ext cx="900000" cy="3217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30480</xdr:colOff>
          <xdr:row>10</xdr:row>
          <xdr:rowOff>0</xdr:rowOff>
        </xdr:from>
        <xdr:to>
          <xdr:col>7</xdr:col>
          <xdr:colOff>0</xdr:colOff>
          <xdr:row>11</xdr:row>
          <xdr:rowOff>30480</xdr:rowOff>
        </xdr:to>
        <xdr:sp macro="" textlink="">
          <xdr:nvSpPr>
            <xdr:cNvPr id="2122" name="Option Button 74" hidden="1">
              <a:extLst>
                <a:ext uri="{63B3BB69-23CF-44E3-9099-C40C66FF867C}">
                  <a14:compatExt spid="_x0000_s2122"/>
                </a:ext>
                <a:ext uri="{FF2B5EF4-FFF2-40B4-BE49-F238E27FC236}">
                  <a16:creationId xmlns:a16="http://schemas.microsoft.com/office/drawing/2014/main" id="{00000000-0008-0000-02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Art. 2:393, lid 1 Burgerlijk Wetboek</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11</xdr:row>
          <xdr:rowOff>0</xdr:rowOff>
        </xdr:from>
        <xdr:to>
          <xdr:col>7</xdr:col>
          <xdr:colOff>0</xdr:colOff>
          <xdr:row>12</xdr:row>
          <xdr:rowOff>30480</xdr:rowOff>
        </xdr:to>
        <xdr:sp macro="" textlink="">
          <xdr:nvSpPr>
            <xdr:cNvPr id="2123" name="Option Button 75" hidden="1">
              <a:extLst>
                <a:ext uri="{63B3BB69-23CF-44E3-9099-C40C66FF867C}">
                  <a14:compatExt spid="_x0000_s2123"/>
                </a:ext>
                <a:ext uri="{FF2B5EF4-FFF2-40B4-BE49-F238E27FC236}">
                  <a16:creationId xmlns:a16="http://schemas.microsoft.com/office/drawing/2014/main" id="{00000000-0008-0000-02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Artt. 4.3.1, lid 2 en 5.2.2, lid 3 Wet langdurige zorg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12</xdr:row>
          <xdr:rowOff>0</xdr:rowOff>
        </xdr:from>
        <xdr:to>
          <xdr:col>7</xdr:col>
          <xdr:colOff>0</xdr:colOff>
          <xdr:row>13</xdr:row>
          <xdr:rowOff>30480</xdr:rowOff>
        </xdr:to>
        <xdr:sp macro="" textlink="">
          <xdr:nvSpPr>
            <xdr:cNvPr id="2124" name="Option Button 76" hidden="1">
              <a:extLst>
                <a:ext uri="{63B3BB69-23CF-44E3-9099-C40C66FF867C}">
                  <a14:compatExt spid="_x0000_s2124"/>
                </a:ext>
                <a:ext uri="{FF2B5EF4-FFF2-40B4-BE49-F238E27FC236}">
                  <a16:creationId xmlns:a16="http://schemas.microsoft.com/office/drawing/2014/main" id="{00000000-0008-0000-02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Art. 213, lid 2 Gemeentewet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13</xdr:row>
          <xdr:rowOff>0</xdr:rowOff>
        </xdr:from>
        <xdr:to>
          <xdr:col>7</xdr:col>
          <xdr:colOff>0</xdr:colOff>
          <xdr:row>14</xdr:row>
          <xdr:rowOff>30480</xdr:rowOff>
        </xdr:to>
        <xdr:sp macro="" textlink="">
          <xdr:nvSpPr>
            <xdr:cNvPr id="2125" name="Option Button 77" hidden="1">
              <a:extLst>
                <a:ext uri="{63B3BB69-23CF-44E3-9099-C40C66FF867C}">
                  <a14:compatExt spid="_x0000_s2125"/>
                </a:ext>
                <a:ext uri="{FF2B5EF4-FFF2-40B4-BE49-F238E27FC236}">
                  <a16:creationId xmlns:a16="http://schemas.microsoft.com/office/drawing/2014/main" id="{00000000-0008-0000-02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Art. 35, lid 2 Kaderwet zelfstandige bestuursorganen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14</xdr:row>
          <xdr:rowOff>0</xdr:rowOff>
        </xdr:from>
        <xdr:to>
          <xdr:col>7</xdr:col>
          <xdr:colOff>0</xdr:colOff>
          <xdr:row>15</xdr:row>
          <xdr:rowOff>30480</xdr:rowOff>
        </xdr:to>
        <xdr:sp macro="" textlink="">
          <xdr:nvSpPr>
            <xdr:cNvPr id="2127" name="Option Button 79" hidden="1">
              <a:extLst>
                <a:ext uri="{63B3BB69-23CF-44E3-9099-C40C66FF867C}">
                  <a14:compatExt spid="_x0000_s2127"/>
                </a:ext>
                <a:ext uri="{FF2B5EF4-FFF2-40B4-BE49-F238E27FC236}">
                  <a16:creationId xmlns:a16="http://schemas.microsoft.com/office/drawing/2014/main" id="{00000000-0008-0000-02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Art. 7.7, lid 2 Mediawet 2008</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15</xdr:row>
          <xdr:rowOff>0</xdr:rowOff>
        </xdr:from>
        <xdr:to>
          <xdr:col>7</xdr:col>
          <xdr:colOff>0</xdr:colOff>
          <xdr:row>16</xdr:row>
          <xdr:rowOff>30480</xdr:rowOff>
        </xdr:to>
        <xdr:sp macro="" textlink="">
          <xdr:nvSpPr>
            <xdr:cNvPr id="2129" name="Option Button 81" hidden="1">
              <a:extLst>
                <a:ext uri="{63B3BB69-23CF-44E3-9099-C40C66FF867C}">
                  <a14:compatExt spid="_x0000_s2129"/>
                </a:ext>
                <a:ext uri="{FF2B5EF4-FFF2-40B4-BE49-F238E27FC236}">
                  <a16:creationId xmlns:a16="http://schemas.microsoft.com/office/drawing/2014/main" id="{00000000-0008-0000-02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Artt. 146 en 147, lid 5 Pensioenwet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16</xdr:row>
          <xdr:rowOff>0</xdr:rowOff>
        </xdr:from>
        <xdr:to>
          <xdr:col>7</xdr:col>
          <xdr:colOff>0</xdr:colOff>
          <xdr:row>17</xdr:row>
          <xdr:rowOff>30480</xdr:rowOff>
        </xdr:to>
        <xdr:sp macro="" textlink="">
          <xdr:nvSpPr>
            <xdr:cNvPr id="2131" name="Option Button 83" hidden="1">
              <a:extLst>
                <a:ext uri="{63B3BB69-23CF-44E3-9099-C40C66FF867C}">
                  <a14:compatExt spid="_x0000_s2131"/>
                </a:ext>
                <a:ext uri="{FF2B5EF4-FFF2-40B4-BE49-F238E27FC236}">
                  <a16:creationId xmlns:a16="http://schemas.microsoft.com/office/drawing/2014/main" id="{00000000-0008-0000-02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Art. 217, lid 2 Provinciewet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18</xdr:row>
          <xdr:rowOff>0</xdr:rowOff>
        </xdr:from>
        <xdr:to>
          <xdr:col>7</xdr:col>
          <xdr:colOff>0</xdr:colOff>
          <xdr:row>19</xdr:row>
          <xdr:rowOff>30480</xdr:rowOff>
        </xdr:to>
        <xdr:sp macro="" textlink="">
          <xdr:nvSpPr>
            <xdr:cNvPr id="2133" name="Option Button 85" hidden="1">
              <a:extLst>
                <a:ext uri="{63B3BB69-23CF-44E3-9099-C40C66FF867C}">
                  <a14:compatExt spid="_x0000_s2133"/>
                </a:ext>
                <a:ext uri="{FF2B5EF4-FFF2-40B4-BE49-F238E27FC236}">
                  <a16:creationId xmlns:a16="http://schemas.microsoft.com/office/drawing/2014/main" id="{00000000-0008-0000-02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Art. 21, lid 2 Rijkswet Onderzoeksraad voor veiligheid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19</xdr:row>
          <xdr:rowOff>0</xdr:rowOff>
        </xdr:from>
        <xdr:to>
          <xdr:col>7</xdr:col>
          <xdr:colOff>0</xdr:colOff>
          <xdr:row>20</xdr:row>
          <xdr:rowOff>30480</xdr:rowOff>
        </xdr:to>
        <xdr:sp macro="" textlink="">
          <xdr:nvSpPr>
            <xdr:cNvPr id="2135" name="Option Button 87" hidden="1">
              <a:extLst>
                <a:ext uri="{63B3BB69-23CF-44E3-9099-C40C66FF867C}">
                  <a14:compatExt spid="_x0000_s2135"/>
                </a:ext>
                <a:ext uri="{FF2B5EF4-FFF2-40B4-BE49-F238E27FC236}">
                  <a16:creationId xmlns:a16="http://schemas.microsoft.com/office/drawing/2014/main" id="{00000000-0008-0000-02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Art. 109, lid 2, Waterschapswet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20</xdr:row>
          <xdr:rowOff>0</xdr:rowOff>
        </xdr:from>
        <xdr:to>
          <xdr:col>7</xdr:col>
          <xdr:colOff>0</xdr:colOff>
          <xdr:row>21</xdr:row>
          <xdr:rowOff>30480</xdr:rowOff>
        </xdr:to>
        <xdr:sp macro="" textlink="">
          <xdr:nvSpPr>
            <xdr:cNvPr id="2137" name="Option Button 89" hidden="1">
              <a:extLst>
                <a:ext uri="{63B3BB69-23CF-44E3-9099-C40C66FF867C}">
                  <a14:compatExt spid="_x0000_s2137"/>
                </a:ext>
                <a:ext uri="{FF2B5EF4-FFF2-40B4-BE49-F238E27FC236}">
                  <a16:creationId xmlns:a16="http://schemas.microsoft.com/office/drawing/2014/main" id="{00000000-0008-0000-02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Art. 6, lid 1, onderdeel f Wet afbreking zwangerschap</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21</xdr:row>
          <xdr:rowOff>0</xdr:rowOff>
        </xdr:from>
        <xdr:to>
          <xdr:col>7</xdr:col>
          <xdr:colOff>0</xdr:colOff>
          <xdr:row>22</xdr:row>
          <xdr:rowOff>30480</xdr:rowOff>
        </xdr:to>
        <xdr:sp macro="" textlink="">
          <xdr:nvSpPr>
            <xdr:cNvPr id="2139" name="Option Button 91" hidden="1">
              <a:extLst>
                <a:ext uri="{63B3BB69-23CF-44E3-9099-C40C66FF867C}">
                  <a14:compatExt spid="_x0000_s2139"/>
                </a:ext>
                <a:ext uri="{FF2B5EF4-FFF2-40B4-BE49-F238E27FC236}">
                  <a16:creationId xmlns:a16="http://schemas.microsoft.com/office/drawing/2014/main" id="{00000000-0008-0000-02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Art. 5, lid 2 Wet op de formeel buitenlandse vennnootsch.</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22</xdr:row>
          <xdr:rowOff>0</xdr:rowOff>
        </xdr:from>
        <xdr:to>
          <xdr:col>7</xdr:col>
          <xdr:colOff>0</xdr:colOff>
          <xdr:row>23</xdr:row>
          <xdr:rowOff>30480</xdr:rowOff>
        </xdr:to>
        <xdr:sp macro="" textlink="">
          <xdr:nvSpPr>
            <xdr:cNvPr id="2141" name="Option Button 93" hidden="1">
              <a:extLst>
                <a:ext uri="{63B3BB69-23CF-44E3-9099-C40C66FF867C}">
                  <a14:compatExt spid="_x0000_s2141"/>
                </a:ext>
                <a:ext uri="{FF2B5EF4-FFF2-40B4-BE49-F238E27FC236}">
                  <a16:creationId xmlns:a16="http://schemas.microsoft.com/office/drawing/2014/main" id="{00000000-0008-0000-02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Art. 25, lid 4 Wet toelating zorginstellingen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23</xdr:row>
          <xdr:rowOff>0</xdr:rowOff>
        </xdr:from>
        <xdr:to>
          <xdr:col>6</xdr:col>
          <xdr:colOff>2918460</xdr:colOff>
          <xdr:row>24</xdr:row>
          <xdr:rowOff>0</xdr:rowOff>
        </xdr:to>
        <xdr:sp macro="" textlink="">
          <xdr:nvSpPr>
            <xdr:cNvPr id="2143" name="Option Button 95" hidden="1">
              <a:extLst>
                <a:ext uri="{63B3BB69-23CF-44E3-9099-C40C66FF867C}">
                  <a14:compatExt spid="_x0000_s2143"/>
                </a:ext>
                <a:ext uri="{FF2B5EF4-FFF2-40B4-BE49-F238E27FC236}">
                  <a16:creationId xmlns:a16="http://schemas.microsoft.com/office/drawing/2014/main" id="{00000000-0008-0000-02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Artt. 3:72, lid 7, 3:77, 3:82, 3.86, lid 2, 4.37o, lid 4, 4:51, lid 3 en 4:85, lid 2 Wet op het financieel toezicht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24</xdr:row>
          <xdr:rowOff>0</xdr:rowOff>
        </xdr:from>
        <xdr:to>
          <xdr:col>7</xdr:col>
          <xdr:colOff>0</xdr:colOff>
          <xdr:row>25</xdr:row>
          <xdr:rowOff>30480</xdr:rowOff>
        </xdr:to>
        <xdr:sp macro="" textlink="">
          <xdr:nvSpPr>
            <xdr:cNvPr id="2145" name="Option Button 97" hidden="1">
              <a:extLst>
                <a:ext uri="{63B3BB69-23CF-44E3-9099-C40C66FF867C}">
                  <a14:compatExt spid="_x0000_s2145"/>
                </a:ext>
                <a:ext uri="{FF2B5EF4-FFF2-40B4-BE49-F238E27FC236}">
                  <a16:creationId xmlns:a16="http://schemas.microsoft.com/office/drawing/2014/main" id="{00000000-0008-0000-02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Artt. 141 en 142, lid 5 Wet verplichte beroepspensioenregeling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25</xdr:row>
          <xdr:rowOff>0</xdr:rowOff>
        </xdr:from>
        <xdr:to>
          <xdr:col>7</xdr:col>
          <xdr:colOff>0</xdr:colOff>
          <xdr:row>26</xdr:row>
          <xdr:rowOff>30480</xdr:rowOff>
        </xdr:to>
        <xdr:sp macro="" textlink="">
          <xdr:nvSpPr>
            <xdr:cNvPr id="2147" name="Option Button 99" hidden="1">
              <a:extLst>
                <a:ext uri="{63B3BB69-23CF-44E3-9099-C40C66FF867C}">
                  <a14:compatExt spid="_x0000_s2147"/>
                </a:ext>
                <a:ext uri="{FF2B5EF4-FFF2-40B4-BE49-F238E27FC236}">
                  <a16:creationId xmlns:a16="http://schemas.microsoft.com/office/drawing/2014/main" id="{00000000-0008-0000-02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Art. 22, lid 1 Wet verzelfstandiging Staatsbosbeheer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26</xdr:row>
          <xdr:rowOff>0</xdr:rowOff>
        </xdr:from>
        <xdr:to>
          <xdr:col>7</xdr:col>
          <xdr:colOff>0</xdr:colOff>
          <xdr:row>26</xdr:row>
          <xdr:rowOff>365760</xdr:rowOff>
        </xdr:to>
        <xdr:sp macro="" textlink="">
          <xdr:nvSpPr>
            <xdr:cNvPr id="2149" name="Option Button 101" hidden="1">
              <a:extLst>
                <a:ext uri="{63B3BB69-23CF-44E3-9099-C40C66FF867C}">
                  <a14:compatExt spid="_x0000_s2149"/>
                </a:ext>
                <a:ext uri="{FF2B5EF4-FFF2-40B4-BE49-F238E27FC236}">
                  <a16:creationId xmlns:a16="http://schemas.microsoft.com/office/drawing/2014/main" id="{00000000-0008-0000-0200-00006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Art. 23, lid 3, tweede volzin, Wet voorraadvorming aardolieproducten 2012</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27</xdr:row>
          <xdr:rowOff>0</xdr:rowOff>
        </xdr:from>
        <xdr:to>
          <xdr:col>7</xdr:col>
          <xdr:colOff>0</xdr:colOff>
          <xdr:row>28</xdr:row>
          <xdr:rowOff>30480</xdr:rowOff>
        </xdr:to>
        <xdr:sp macro="" textlink="">
          <xdr:nvSpPr>
            <xdr:cNvPr id="2151" name="Option Button 103" hidden="1">
              <a:extLst>
                <a:ext uri="{63B3BB69-23CF-44E3-9099-C40C66FF867C}">
                  <a14:compatExt spid="_x0000_s2151"/>
                </a:ext>
                <a:ext uri="{FF2B5EF4-FFF2-40B4-BE49-F238E27FC236}">
                  <a16:creationId xmlns:a16="http://schemas.microsoft.com/office/drawing/2014/main" id="{00000000-0008-0000-02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Art. 37, lid 1 Woningwet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17</xdr:row>
          <xdr:rowOff>0</xdr:rowOff>
        </xdr:from>
        <xdr:to>
          <xdr:col>7</xdr:col>
          <xdr:colOff>0</xdr:colOff>
          <xdr:row>18</xdr:row>
          <xdr:rowOff>30480</xdr:rowOff>
        </xdr:to>
        <xdr:sp macro="" textlink="">
          <xdr:nvSpPr>
            <xdr:cNvPr id="2157" name="Option Button 109" hidden="1">
              <a:extLst>
                <a:ext uri="{63B3BB69-23CF-44E3-9099-C40C66FF867C}">
                  <a14:compatExt spid="_x0000_s2157"/>
                </a:ext>
                <a:ext uri="{FF2B5EF4-FFF2-40B4-BE49-F238E27FC236}">
                  <a16:creationId xmlns:a16="http://schemas.microsoft.com/office/drawing/2014/main" id="{00000000-0008-0000-02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Art. 23j, lid 2 Rijksoctrooiwet 1995</a:t>
              </a:r>
            </a:p>
          </xdr:txBody>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7</xdr:col>
      <xdr:colOff>3152775</xdr:colOff>
      <xdr:row>3</xdr:row>
      <xdr:rowOff>38100</xdr:rowOff>
    </xdr:from>
    <xdr:to>
      <xdr:col>7</xdr:col>
      <xdr:colOff>4057130</xdr:colOff>
      <xdr:row>4</xdr:row>
      <xdr:rowOff>170751</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13916025" y="657225"/>
          <a:ext cx="900000" cy="3217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22860</xdr:colOff>
          <xdr:row>30</xdr:row>
          <xdr:rowOff>30480</xdr:rowOff>
        </xdr:from>
        <xdr:to>
          <xdr:col>6</xdr:col>
          <xdr:colOff>3032760</xdr:colOff>
          <xdr:row>30</xdr:row>
          <xdr:rowOff>175260</xdr:rowOff>
        </xdr:to>
        <xdr:sp macro="" textlink="">
          <xdr:nvSpPr>
            <xdr:cNvPr id="3250" name="Check Box 178" hidden="1">
              <a:extLst>
                <a:ext uri="{63B3BB69-23CF-44E3-9099-C40C66FF867C}">
                  <a14:compatExt spid="_x0000_s3250"/>
                </a:ext>
                <a:ext uri="{FF2B5EF4-FFF2-40B4-BE49-F238E27FC236}">
                  <a16:creationId xmlns:a16="http://schemas.microsoft.com/office/drawing/2014/main" id="{00000000-0008-0000-0300-0000B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Samenloop van dienstverlening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31</xdr:row>
          <xdr:rowOff>22860</xdr:rowOff>
        </xdr:from>
        <xdr:to>
          <xdr:col>6</xdr:col>
          <xdr:colOff>3040380</xdr:colOff>
          <xdr:row>31</xdr:row>
          <xdr:rowOff>175260</xdr:rowOff>
        </xdr:to>
        <xdr:sp macro="" textlink="">
          <xdr:nvSpPr>
            <xdr:cNvPr id="3251" name="Check Box 179" hidden="1">
              <a:extLst>
                <a:ext uri="{63B3BB69-23CF-44E3-9099-C40C66FF867C}">
                  <a14:compatExt spid="_x0000_s3251"/>
                </a:ext>
                <a:ext uri="{FF2B5EF4-FFF2-40B4-BE49-F238E27FC236}">
                  <a16:creationId xmlns:a16="http://schemas.microsoft.com/office/drawing/2014/main" id="{00000000-0008-0000-0300-0000B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Langdurige betrokkenheid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32</xdr:row>
          <xdr:rowOff>0</xdr:rowOff>
        </xdr:from>
        <xdr:to>
          <xdr:col>6</xdr:col>
          <xdr:colOff>2286000</xdr:colOff>
          <xdr:row>33</xdr:row>
          <xdr:rowOff>7620</xdr:rowOff>
        </xdr:to>
        <xdr:sp macro="" textlink="">
          <xdr:nvSpPr>
            <xdr:cNvPr id="3253" name="Check Box 181" hidden="1">
              <a:extLst>
                <a:ext uri="{63B3BB69-23CF-44E3-9099-C40C66FF867C}">
                  <a14:compatExt spid="_x0000_s3253"/>
                </a:ext>
                <a:ext uri="{FF2B5EF4-FFF2-40B4-BE49-F238E27FC236}">
                  <a16:creationId xmlns:a16="http://schemas.microsoft.com/office/drawing/2014/main" id="{00000000-0008-0000-0300-0000B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Relatieve omvang van de vergoeding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32</xdr:row>
          <xdr:rowOff>190500</xdr:rowOff>
        </xdr:from>
        <xdr:to>
          <xdr:col>6</xdr:col>
          <xdr:colOff>2286000</xdr:colOff>
          <xdr:row>33</xdr:row>
          <xdr:rowOff>182880</xdr:rowOff>
        </xdr:to>
        <xdr:sp macro="" textlink="">
          <xdr:nvSpPr>
            <xdr:cNvPr id="3254" name="Check Box 182" hidden="1">
              <a:extLst>
                <a:ext uri="{63B3BB69-23CF-44E3-9099-C40C66FF867C}">
                  <a14:compatExt spid="_x0000_s3254"/>
                </a:ext>
                <a:ext uri="{FF2B5EF4-FFF2-40B4-BE49-F238E27FC236}">
                  <a16:creationId xmlns:a16="http://schemas.microsoft.com/office/drawing/2014/main" id="{00000000-0008-0000-0300-0000B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Achterstallige vergoedingen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34</xdr:row>
          <xdr:rowOff>0</xdr:rowOff>
        </xdr:from>
        <xdr:to>
          <xdr:col>6</xdr:col>
          <xdr:colOff>2286000</xdr:colOff>
          <xdr:row>34</xdr:row>
          <xdr:rowOff>182880</xdr:rowOff>
        </xdr:to>
        <xdr:sp macro="" textlink="">
          <xdr:nvSpPr>
            <xdr:cNvPr id="3263" name="Check Box 191" hidden="1">
              <a:extLst>
                <a:ext uri="{63B3BB69-23CF-44E3-9099-C40C66FF867C}">
                  <a14:compatExt spid="_x0000_s3263"/>
                </a:ext>
                <a:ext uri="{FF2B5EF4-FFF2-40B4-BE49-F238E27FC236}">
                  <a16:creationId xmlns:a16="http://schemas.microsoft.com/office/drawing/2014/main" id="{00000000-0008-0000-0300-0000B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Financiële belangen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289560</xdr:colOff>
          <xdr:row>35</xdr:row>
          <xdr:rowOff>0</xdr:rowOff>
        </xdr:from>
        <xdr:to>
          <xdr:col>6</xdr:col>
          <xdr:colOff>2286000</xdr:colOff>
          <xdr:row>35</xdr:row>
          <xdr:rowOff>182880</xdr:rowOff>
        </xdr:to>
        <xdr:sp macro="" textlink="">
          <xdr:nvSpPr>
            <xdr:cNvPr id="3264" name="Check Box 192" hidden="1">
              <a:extLst>
                <a:ext uri="{63B3BB69-23CF-44E3-9099-C40C66FF867C}">
                  <a14:compatExt spid="_x0000_s3264"/>
                </a:ext>
                <a:ext uri="{FF2B5EF4-FFF2-40B4-BE49-F238E27FC236}">
                  <a16:creationId xmlns:a16="http://schemas.microsoft.com/office/drawing/2014/main" id="{00000000-0008-0000-0300-0000C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Gezamenlijke zakelijke belangen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289560</xdr:colOff>
          <xdr:row>35</xdr:row>
          <xdr:rowOff>190500</xdr:rowOff>
        </xdr:from>
        <xdr:to>
          <xdr:col>6</xdr:col>
          <xdr:colOff>2781300</xdr:colOff>
          <xdr:row>36</xdr:row>
          <xdr:rowOff>365760</xdr:rowOff>
        </xdr:to>
        <xdr:sp macro="" textlink="">
          <xdr:nvSpPr>
            <xdr:cNvPr id="3265" name="Check Box 193" hidden="1">
              <a:extLst>
                <a:ext uri="{63B3BB69-23CF-44E3-9099-C40C66FF867C}">
                  <a14:compatExt spid="_x0000_s3265"/>
                </a:ext>
                <a:ext uri="{FF2B5EF4-FFF2-40B4-BE49-F238E27FC236}">
                  <a16:creationId xmlns:a16="http://schemas.microsoft.com/office/drawing/2014/main" id="{00000000-0008-0000-0300-0000C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Leningen, garantstellingen of andere vormen van zekerheidsstelling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289560</xdr:colOff>
          <xdr:row>37</xdr:row>
          <xdr:rowOff>0</xdr:rowOff>
        </xdr:from>
        <xdr:to>
          <xdr:col>6</xdr:col>
          <xdr:colOff>2286000</xdr:colOff>
          <xdr:row>37</xdr:row>
          <xdr:rowOff>182880</xdr:rowOff>
        </xdr:to>
        <xdr:sp macro="" textlink="">
          <xdr:nvSpPr>
            <xdr:cNvPr id="3266" name="Check Box 194" hidden="1">
              <a:extLst>
                <a:ext uri="{63B3BB69-23CF-44E3-9099-C40C66FF867C}">
                  <a14:compatExt spid="_x0000_s3266"/>
                </a:ext>
                <a:ext uri="{FF2B5EF4-FFF2-40B4-BE49-F238E27FC236}">
                  <a16:creationId xmlns:a16="http://schemas.microsoft.com/office/drawing/2014/main" id="{00000000-0008-0000-0300-0000C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Werkrelaties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289560</xdr:colOff>
          <xdr:row>38</xdr:row>
          <xdr:rowOff>0</xdr:rowOff>
        </xdr:from>
        <xdr:to>
          <xdr:col>6</xdr:col>
          <xdr:colOff>2286000</xdr:colOff>
          <xdr:row>38</xdr:row>
          <xdr:rowOff>182880</xdr:rowOff>
        </xdr:to>
        <xdr:sp macro="" textlink="">
          <xdr:nvSpPr>
            <xdr:cNvPr id="3267" name="Check Box 195" hidden="1">
              <a:extLst>
                <a:ext uri="{63B3BB69-23CF-44E3-9099-C40C66FF867C}">
                  <a14:compatExt spid="_x0000_s3267"/>
                </a:ext>
                <a:ext uri="{FF2B5EF4-FFF2-40B4-BE49-F238E27FC236}">
                  <a16:creationId xmlns:a16="http://schemas.microsoft.com/office/drawing/2014/main" id="{00000000-0008-0000-0300-0000C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Nauwe persoonlijke relaties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289560</xdr:colOff>
          <xdr:row>39</xdr:row>
          <xdr:rowOff>0</xdr:rowOff>
        </xdr:from>
        <xdr:to>
          <xdr:col>6</xdr:col>
          <xdr:colOff>2286000</xdr:colOff>
          <xdr:row>39</xdr:row>
          <xdr:rowOff>182880</xdr:rowOff>
        </xdr:to>
        <xdr:sp macro="" textlink="">
          <xdr:nvSpPr>
            <xdr:cNvPr id="3268" name="Check Box 196" hidden="1">
              <a:extLst>
                <a:ext uri="{63B3BB69-23CF-44E3-9099-C40C66FF867C}">
                  <a14:compatExt spid="_x0000_s3268"/>
                </a:ext>
                <a:ext uri="{FF2B5EF4-FFF2-40B4-BE49-F238E27FC236}">
                  <a16:creationId xmlns:a16="http://schemas.microsoft.com/office/drawing/2014/main" id="{00000000-0008-0000-0300-0000C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Juridische procedures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289560</xdr:colOff>
          <xdr:row>40</xdr:row>
          <xdr:rowOff>0</xdr:rowOff>
        </xdr:from>
        <xdr:to>
          <xdr:col>6</xdr:col>
          <xdr:colOff>2278380</xdr:colOff>
          <xdr:row>40</xdr:row>
          <xdr:rowOff>182880</xdr:rowOff>
        </xdr:to>
        <xdr:sp macro="" textlink="">
          <xdr:nvSpPr>
            <xdr:cNvPr id="3269" name="Check Box 197" hidden="1">
              <a:extLst>
                <a:ext uri="{63B3BB69-23CF-44E3-9099-C40C66FF867C}">
                  <a14:compatExt spid="_x0000_s3269"/>
                </a:ext>
                <a:ext uri="{FF2B5EF4-FFF2-40B4-BE49-F238E27FC236}">
                  <a16:creationId xmlns:a16="http://schemas.microsoft.com/office/drawing/2014/main" id="{00000000-0008-0000-0300-0000C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Anders, namelijk:</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xdr:colOff>
          <xdr:row>21</xdr:row>
          <xdr:rowOff>30480</xdr:rowOff>
        </xdr:from>
        <xdr:to>
          <xdr:col>6</xdr:col>
          <xdr:colOff>3025140</xdr:colOff>
          <xdr:row>21</xdr:row>
          <xdr:rowOff>167640</xdr:rowOff>
        </xdr:to>
        <xdr:sp macro="" textlink="">
          <xdr:nvSpPr>
            <xdr:cNvPr id="3293" name="Check Box 221" hidden="1">
              <a:extLst>
                <a:ext uri="{63B3BB69-23CF-44E3-9099-C40C66FF867C}">
                  <a14:compatExt spid="_x0000_s3293"/>
                </a:ext>
                <a:ext uri="{FF2B5EF4-FFF2-40B4-BE49-F238E27FC236}">
                  <a16:creationId xmlns:a16="http://schemas.microsoft.com/office/drawing/2014/main" id="{00000000-0008-0000-0300-0000D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Forensisch specialist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22</xdr:row>
          <xdr:rowOff>30480</xdr:rowOff>
        </xdr:from>
        <xdr:to>
          <xdr:col>6</xdr:col>
          <xdr:colOff>3032760</xdr:colOff>
          <xdr:row>22</xdr:row>
          <xdr:rowOff>175260</xdr:rowOff>
        </xdr:to>
        <xdr:sp macro="" textlink="">
          <xdr:nvSpPr>
            <xdr:cNvPr id="3294" name="Check Box 222" hidden="1">
              <a:extLst>
                <a:ext uri="{63B3BB69-23CF-44E3-9099-C40C66FF867C}">
                  <a14:compatExt spid="_x0000_s3294"/>
                </a:ext>
                <a:ext uri="{FF2B5EF4-FFF2-40B4-BE49-F238E27FC236}">
                  <a16:creationId xmlns:a16="http://schemas.microsoft.com/office/drawing/2014/main" id="{00000000-0008-0000-0300-0000D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Actuaris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23</xdr:row>
          <xdr:rowOff>30480</xdr:rowOff>
        </xdr:from>
        <xdr:to>
          <xdr:col>6</xdr:col>
          <xdr:colOff>3032760</xdr:colOff>
          <xdr:row>23</xdr:row>
          <xdr:rowOff>175260</xdr:rowOff>
        </xdr:to>
        <xdr:sp macro="" textlink="">
          <xdr:nvSpPr>
            <xdr:cNvPr id="3295" name="Check Box 223" hidden="1">
              <a:extLst>
                <a:ext uri="{63B3BB69-23CF-44E3-9099-C40C66FF867C}">
                  <a14:compatExt spid="_x0000_s3295"/>
                </a:ext>
                <a:ext uri="{FF2B5EF4-FFF2-40B4-BE49-F238E27FC236}">
                  <a16:creationId xmlns:a16="http://schemas.microsoft.com/office/drawing/2014/main" id="{00000000-0008-0000-0300-0000D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Vastgoed taxateur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24</xdr:row>
          <xdr:rowOff>30480</xdr:rowOff>
        </xdr:from>
        <xdr:to>
          <xdr:col>6</xdr:col>
          <xdr:colOff>3032760</xdr:colOff>
          <xdr:row>24</xdr:row>
          <xdr:rowOff>175260</xdr:rowOff>
        </xdr:to>
        <xdr:sp macro="" textlink="">
          <xdr:nvSpPr>
            <xdr:cNvPr id="3296" name="Check Box 224" hidden="1">
              <a:extLst>
                <a:ext uri="{63B3BB69-23CF-44E3-9099-C40C66FF867C}">
                  <a14:compatExt spid="_x0000_s3296"/>
                </a:ext>
                <a:ext uri="{FF2B5EF4-FFF2-40B4-BE49-F238E27FC236}">
                  <a16:creationId xmlns:a16="http://schemas.microsoft.com/office/drawing/2014/main" id="{00000000-0008-0000-0300-0000E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Juridisch specialist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25</xdr:row>
          <xdr:rowOff>30480</xdr:rowOff>
        </xdr:from>
        <xdr:to>
          <xdr:col>6</xdr:col>
          <xdr:colOff>3032760</xdr:colOff>
          <xdr:row>25</xdr:row>
          <xdr:rowOff>175260</xdr:rowOff>
        </xdr:to>
        <xdr:sp macro="" textlink="">
          <xdr:nvSpPr>
            <xdr:cNvPr id="3297" name="Check Box 225" hidden="1">
              <a:extLst>
                <a:ext uri="{63B3BB69-23CF-44E3-9099-C40C66FF867C}">
                  <a14:compatExt spid="_x0000_s3297"/>
                </a:ext>
                <a:ext uri="{FF2B5EF4-FFF2-40B4-BE49-F238E27FC236}">
                  <a16:creationId xmlns:a16="http://schemas.microsoft.com/office/drawing/2014/main" id="{00000000-0008-0000-0300-0000E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Fiscaal specialist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26</xdr:row>
          <xdr:rowOff>30480</xdr:rowOff>
        </xdr:from>
        <xdr:to>
          <xdr:col>6</xdr:col>
          <xdr:colOff>3032760</xdr:colOff>
          <xdr:row>26</xdr:row>
          <xdr:rowOff>175260</xdr:rowOff>
        </xdr:to>
        <xdr:sp macro="" textlink="">
          <xdr:nvSpPr>
            <xdr:cNvPr id="3298" name="Check Box 226" hidden="1">
              <a:extLst>
                <a:ext uri="{63B3BB69-23CF-44E3-9099-C40C66FF867C}">
                  <a14:compatExt spid="_x0000_s3298"/>
                </a:ext>
                <a:ext uri="{FF2B5EF4-FFF2-40B4-BE49-F238E27FC236}">
                  <a16:creationId xmlns:a16="http://schemas.microsoft.com/office/drawing/2014/main" id="{00000000-0008-0000-0300-0000E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Andere specialist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52</xdr:row>
          <xdr:rowOff>30480</xdr:rowOff>
        </xdr:from>
        <xdr:to>
          <xdr:col>6</xdr:col>
          <xdr:colOff>3032760</xdr:colOff>
          <xdr:row>52</xdr:row>
          <xdr:rowOff>175260</xdr:rowOff>
        </xdr:to>
        <xdr:sp macro="" textlink="">
          <xdr:nvSpPr>
            <xdr:cNvPr id="3301" name="Check Box 229" hidden="1">
              <a:extLst>
                <a:ext uri="{63B3BB69-23CF-44E3-9099-C40C66FF867C}">
                  <a14:compatExt spid="_x0000_s3301"/>
                </a:ext>
                <a:ext uri="{FF2B5EF4-FFF2-40B4-BE49-F238E27FC236}">
                  <a16:creationId xmlns:a16="http://schemas.microsoft.com/office/drawing/2014/main" id="{00000000-0008-0000-0300-0000E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Opdrachtgerichte kwaliteitsbeoordeling (OKB)</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53</xdr:row>
          <xdr:rowOff>30480</xdr:rowOff>
        </xdr:from>
        <xdr:to>
          <xdr:col>6</xdr:col>
          <xdr:colOff>3032760</xdr:colOff>
          <xdr:row>53</xdr:row>
          <xdr:rowOff>175260</xdr:rowOff>
        </xdr:to>
        <xdr:sp macro="" textlink="">
          <xdr:nvSpPr>
            <xdr:cNvPr id="3302" name="Check Box 230" hidden="1">
              <a:extLst>
                <a:ext uri="{63B3BB69-23CF-44E3-9099-C40C66FF867C}">
                  <a14:compatExt spid="_x0000_s3302"/>
                </a:ext>
                <a:ext uri="{FF2B5EF4-FFF2-40B4-BE49-F238E27FC236}">
                  <a16:creationId xmlns:a16="http://schemas.microsoft.com/office/drawing/2014/main" id="{00000000-0008-0000-0300-0000E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Dossiercoaching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54</xdr:row>
          <xdr:rowOff>30480</xdr:rowOff>
        </xdr:from>
        <xdr:to>
          <xdr:col>6</xdr:col>
          <xdr:colOff>3032760</xdr:colOff>
          <xdr:row>54</xdr:row>
          <xdr:rowOff>175260</xdr:rowOff>
        </xdr:to>
        <xdr:sp macro="" textlink="">
          <xdr:nvSpPr>
            <xdr:cNvPr id="3303" name="Check Box 231" hidden="1">
              <a:extLst>
                <a:ext uri="{63B3BB69-23CF-44E3-9099-C40C66FF867C}">
                  <a14:compatExt spid="_x0000_s3303"/>
                </a:ext>
                <a:ext uri="{FF2B5EF4-FFF2-40B4-BE49-F238E27FC236}">
                  <a16:creationId xmlns:a16="http://schemas.microsoft.com/office/drawing/2014/main" id="{00000000-0008-0000-0300-0000E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Hot of in-flight review</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55</xdr:row>
          <xdr:rowOff>30480</xdr:rowOff>
        </xdr:from>
        <xdr:to>
          <xdr:col>6</xdr:col>
          <xdr:colOff>3032760</xdr:colOff>
          <xdr:row>55</xdr:row>
          <xdr:rowOff>175260</xdr:rowOff>
        </xdr:to>
        <xdr:sp macro="" textlink="">
          <xdr:nvSpPr>
            <xdr:cNvPr id="3304" name="Check Box 232" hidden="1">
              <a:extLst>
                <a:ext uri="{63B3BB69-23CF-44E3-9099-C40C66FF867C}">
                  <a14:compatExt spid="_x0000_s3304"/>
                </a:ext>
                <a:ext uri="{FF2B5EF4-FFF2-40B4-BE49-F238E27FC236}">
                  <a16:creationId xmlns:a16="http://schemas.microsoft.com/office/drawing/2014/main" id="{00000000-0008-0000-0300-0000E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Een tweede accountant in het controleteam (niet als OKB)</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56</xdr:row>
          <xdr:rowOff>30480</xdr:rowOff>
        </xdr:from>
        <xdr:to>
          <xdr:col>6</xdr:col>
          <xdr:colOff>3032760</xdr:colOff>
          <xdr:row>56</xdr:row>
          <xdr:rowOff>175260</xdr:rowOff>
        </xdr:to>
        <xdr:sp macro="" textlink="">
          <xdr:nvSpPr>
            <xdr:cNvPr id="3306" name="Check Box 234" hidden="1">
              <a:extLst>
                <a:ext uri="{63B3BB69-23CF-44E3-9099-C40C66FF867C}">
                  <a14:compatExt spid="_x0000_s3306"/>
                </a:ext>
                <a:ext uri="{FF2B5EF4-FFF2-40B4-BE49-F238E27FC236}">
                  <a16:creationId xmlns:a16="http://schemas.microsoft.com/office/drawing/2014/main" id="{00000000-0008-0000-0300-0000E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NL" sz="800" b="0" i="0" u="none" strike="noStrike" baseline="0">
                  <a:solidFill>
                    <a:srgbClr val="000000"/>
                  </a:solidFill>
                  <a:latin typeface="Segoe UI"/>
                  <a:cs typeface="Segoe UI"/>
                </a:rPr>
                <a:t>Anders, namelijk:</a:t>
              </a:r>
            </a:p>
          </xdr:txBody>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7</xdr:col>
      <xdr:colOff>3143250</xdr:colOff>
      <xdr:row>3</xdr:row>
      <xdr:rowOff>28575</xdr:rowOff>
    </xdr:from>
    <xdr:to>
      <xdr:col>7</xdr:col>
      <xdr:colOff>4055315</xdr:colOff>
      <xdr:row>4</xdr:row>
      <xdr:rowOff>169300</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13906500" y="647700"/>
          <a:ext cx="900000" cy="3217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3143250</xdr:colOff>
      <xdr:row>3</xdr:row>
      <xdr:rowOff>28575</xdr:rowOff>
    </xdr:from>
    <xdr:to>
      <xdr:col>7</xdr:col>
      <xdr:colOff>4059125</xdr:colOff>
      <xdr:row>4</xdr:row>
      <xdr:rowOff>173110</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13906500" y="647700"/>
          <a:ext cx="900000" cy="3217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3152775</xdr:colOff>
      <xdr:row>3</xdr:row>
      <xdr:rowOff>28575</xdr:rowOff>
    </xdr:from>
    <xdr:to>
      <xdr:col>7</xdr:col>
      <xdr:colOff>4059125</xdr:colOff>
      <xdr:row>4</xdr:row>
      <xdr:rowOff>169300</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13916025" y="647700"/>
          <a:ext cx="900000" cy="3217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12</xdr:col>
      <xdr:colOff>3143250</xdr:colOff>
      <xdr:row>3</xdr:row>
      <xdr:rowOff>38100</xdr:rowOff>
    </xdr:from>
    <xdr:to>
      <xdr:col>12</xdr:col>
      <xdr:colOff>4059125</xdr:colOff>
      <xdr:row>4</xdr:row>
      <xdr:rowOff>173110</xdr:rowOff>
    </xdr:to>
    <xdr:pic>
      <xdr:nvPicPr>
        <xdr:cNvPr id="4" name="Picture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1"/>
        <a:stretch>
          <a:fillRect/>
        </a:stretch>
      </xdr:blipFill>
      <xdr:spPr>
        <a:xfrm>
          <a:off x="13906500" y="657225"/>
          <a:ext cx="900000" cy="3217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180975</xdr:colOff>
      <xdr:row>6</xdr:row>
      <xdr:rowOff>9525</xdr:rowOff>
    </xdr:from>
    <xdr:to>
      <xdr:col>8</xdr:col>
      <xdr:colOff>515825</xdr:colOff>
      <xdr:row>7</xdr:row>
      <xdr:rowOff>136915</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20516850" y="628650"/>
          <a:ext cx="950165" cy="325510"/>
        </a:xfrm>
        <a:prstGeom prst="rect">
          <a:avLst/>
        </a:prstGeom>
      </xdr:spPr>
    </xdr:pic>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984FE7ED-588B-4160-BC79-AF09155DDF13}" r="B23" connectionId="0">
    <xmlCellPr id="1" xr6:uid="{4AB73BB6-7ABF-443B-BEA1-F8D80B63E3A6}" uniqueName="VragenlijstVersienummer">
      <xmlPr mapId="24" xpath="/UVWettelijkeControle/VragenlijstVersienummer"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 xr6:uid="{B5B529C1-582C-45F0-AB1B-26D5C56F17B9}" r="AK8" connectionId="0">
    <xmlCellPr id="1" xr6:uid="{5248D2B2-F7D5-45B9-AA02-125BAF392E52}" uniqueName="AFMVergunningnummer">
      <xmlPr mapId="24" xpath="/UVWettelijkeControle/Basisgegevens/JuridischeGegevens/AFMVergunningnummer" xmlDataType="string"/>
    </xmlCellPr>
  </singleXmlCell>
  <singleXmlCell id="3" xr6:uid="{56B56DDE-BB48-45FC-8AA3-07DFCA845B76}" r="AK10" connectionId="0">
    <xmlCellPr id="1" xr6:uid="{EB65C352-C64B-423B-83DA-77482B9E176A}" uniqueName="KVKnummer">
      <xmlPr mapId="24" xpath="/UVWettelijkeControle/Basisgegevens/JuridischeGegevens/KVKnummer" xmlDataType="string"/>
    </xmlCellPr>
  </singleXmlCell>
  <singleXmlCell id="4" xr6:uid="{594FEEDF-C798-4562-9C82-3EF1968C65EC}" r="AK34" connectionId="0">
    <xmlCellPr id="1" xr6:uid="{2666780E-AF12-4E1E-A5D6-37B484A5B0AC}" uniqueName="WettelijkeBepalingControleverplichting">
      <xmlPr mapId="24" xpath="/UVWettelijkeControle/Basisgegevens/JuridischeGegevens/WettelijkeBepalingControleverplichting" xmlDataType="string"/>
    </xmlCellPr>
  </singleXmlCell>
  <singleXmlCell id="5" xr6:uid="{570E9725-A266-4DA7-83F7-D3ADA7ED2124}" r="AK35" connectionId="0">
    <xmlCellPr id="1" xr6:uid="{2C60B4A7-4F31-479B-8A45-12A8BA83297D}" uniqueName="KVKnummerGroepshoofd">
      <xmlPr mapId="24" xpath="/UVWettelijkeControle/Basisgegevens/JuridischeGegevens/KVKnummerGroepshoofd" xmlDataType="string"/>
    </xmlCellPr>
  </singleXmlCell>
  <singleXmlCell id="6" xr6:uid="{246CD459-A07B-4C49-A4F5-F9C4BC1756F6}" r="AK39" connectionId="0">
    <xmlCellPr id="1" xr6:uid="{613F6C6B-03FF-45D7-940C-553073DCED39}" uniqueName="NBANummerEA">
      <xmlPr mapId="24" xpath="/UVWettelijkeControle/Basisgegevens/ExterneAccountantEnAO/NBANummerEA" xmlDataType="string"/>
    </xmlCellPr>
  </singleXmlCell>
  <singleXmlCell id="7" xr6:uid="{AB9FC7DA-0AED-4891-8A4C-AEF65A8F8624}" r="G9" connectionId="0">
    <xmlCellPr id="1" xr6:uid="{1BAC5CD0-6F46-4919-BE1D-D4767978CA63}" uniqueName="NaamEntiteit">
      <xmlPr mapId="24" xpath="/UVWettelijkeControle/Basisgegevens/JuridischeGegevens/NaamEntiteit" xmlDataType="string"/>
    </xmlCellPr>
  </singleXmlCell>
  <singleXmlCell id="8" xr6:uid="{7A28B0D8-F2CE-44B2-8592-DB814EA015E8}" r="G29" connectionId="0">
    <xmlCellPr id="1" xr6:uid="{0C215761-D20A-42E8-A5FE-FF1D24B6AEC7}" uniqueName="TypeWeCo">
      <xmlPr mapId="24" xpath="/UVWettelijkeControle/Basisgegevens/JuridischeGegevens/TypeWeCo" xmlDataType="string"/>
    </xmlCellPr>
  </singleXmlCell>
  <singleXmlCell id="9" xr6:uid="{62DCBE44-FFD7-40C3-92BC-DB9C0095815F}" r="G30" connectionId="0">
    <xmlCellPr id="1" xr6:uid="{F4DB62B2-3ED7-4A2D-BD21-7476908DF39F}" uniqueName="RechtsvormGecontroleerdeEntiteit">
      <xmlPr mapId="24" xpath="/UVWettelijkeControle/Basisgegevens/JuridischeGegevens/RechtsvormGecontroleerdeEntiteit" xmlDataType="string"/>
    </xmlCellPr>
  </singleXmlCell>
  <singleXmlCell id="10" xr6:uid="{A17B7A83-5692-43D0-985D-2D10831DC07F}" r="G31" connectionId="0">
    <xmlCellPr id="1" xr6:uid="{97247A94-CA34-4012-AD0D-21BFD89318D7}" uniqueName="IsGroepsonderdeel">
      <xmlPr mapId="24" xpath="/UVWettelijkeControle/Basisgegevens/JuridischeGegevens/IsGroepsonderdeel" xmlDataType="string"/>
    </xmlCellPr>
  </singleXmlCell>
  <singleXmlCell id="11" xr6:uid="{6FA55EBD-3FD5-4825-B05C-A5DFC4752EBF}" r="G32" connectionId="0">
    <xmlCellPr id="1" xr6:uid="{237FC145-4E6F-4AE6-B7B5-A40BA6A5740C}" uniqueName="IsGroepshoofd">
      <xmlPr mapId="24" xpath="/UVWettelijkeControle/Basisgegevens/JuridischeGegevens/IsGroepshoofd" xmlDataType="string"/>
    </xmlCellPr>
  </singleXmlCell>
  <singleXmlCell id="12" xr6:uid="{D03F6C7F-BA8B-44C4-83A1-A402A0F3B570}" r="G34" connectionId="0">
    <xmlCellPr id="1" xr6:uid="{75EE73DC-493A-4C4C-A355-DCA9DDCE4C30}" uniqueName="NaamGroepshoofd">
      <xmlPr mapId="24" xpath="/UVWettelijkeControle/Basisgegevens/JuridischeGegevens/NaamGroepshoofd" xmlDataType="string"/>
    </xmlCellPr>
  </singleXmlCell>
  <singleXmlCell id="13" xr6:uid="{30B0B6E5-649A-4676-8EED-5C3910DF2FC5}" r="G33" connectionId="0">
    <xmlCellPr id="1" xr6:uid="{8B97F1BB-C72B-4684-8AAD-3AAACAEBD112}" uniqueName="NederlandsGroepshoofd">
      <xmlPr mapId="24" xpath="/UVWettelijkeControle/Basisgegevens/JuridischeGegevens/NederlandsGroepshoofd" xmlDataType="string"/>
    </xmlCellPr>
  </singleXmlCell>
  <singleXmlCell id="14" xr6:uid="{BF1FB875-B3D9-4406-B397-FBBEC91751B2}" r="G38" connectionId="0">
    <xmlCellPr id="1" xr6:uid="{86FA7193-B285-473B-957E-FDA2349A83BC}" uniqueName="NaamAO">
      <xmlPr mapId="24" xpath="/UVWettelijkeControle/Basisgegevens/ExterneAccountantEnAO/NaamAO" xmlDataType="string"/>
    </xmlCellPr>
  </singleXmlCell>
  <singleXmlCell id="15" xr6:uid="{DBB592DC-D91B-4C6E-B2D7-A8B39425CD6E}" r="G42" connectionId="0">
    <xmlCellPr id="1" xr6:uid="{C55C83DD-C583-483E-936E-A580D39ED8E0}" uniqueName="EinddatumBoekjaar">
      <xmlPr mapId="24" xpath="/UVWettelijkeControle/Basisgegevens/WettelijkeControle/EinddatumBoekjaar" xmlDataType="date"/>
    </xmlCellPr>
  </singleXmlCell>
  <singleXmlCell id="16" xr6:uid="{894B96E9-DD51-4874-8DD0-B370E908D937}" r="G43" connectionId="0">
    <xmlCellPr id="1" xr6:uid="{60838E95-181C-4A98-8983-1E8FD7551961}" uniqueName="AfgiftedatumControleverklaring">
      <xmlPr mapId="24" xpath="/UVWettelijkeControle/Basisgegevens/WettelijkeControle/AfgiftedatumControleverklaring" xmlDataType="date"/>
    </xmlCellPr>
  </singleXmlCell>
  <singleXmlCell id="17" xr6:uid="{6CDF4155-FECE-49A9-8FC2-38C65E154D5B}" r="G44" connectionId="0">
    <xmlCellPr id="1" xr6:uid="{4CF285D7-ED81-404B-85E2-915913C29228}" uniqueName="InitieleOpdracht">
      <xmlPr mapId="24" xpath="/UVWettelijkeControle/Basisgegevens/WettelijkeControle/InitieleOpdracht" xmlDataType="string"/>
    </xmlCellPr>
  </singleXmlCell>
  <singleXmlCell id="18" xr6:uid="{4F179771-BCC9-43C6-8728-E3AE3889889B}" r="G45" connectionId="0">
    <xmlCellPr id="1" xr6:uid="{196954F2-300F-43A1-8C96-6D3EC8384038}" uniqueName="VorigeRelatieOpgezegd">
      <xmlPr mapId="24" xpath="/UVWettelijkeControle/Basisgegevens/WettelijkeControle/VorigeRelatieOpgezegd" xmlDataType="string"/>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9" xr6:uid="{FF8D0AA9-7C38-4E35-A1D7-C44F4EAC1A8D}" r="AL22" connectionId="0">
    <xmlCellPr id="1" xr6:uid="{7382A370-3918-4E62-AFE5-17EC106FED20}" uniqueName="IngeschakeldeForensischSpecialist">
      <xmlPr mapId="24" xpath="/UVWettelijkeControle/OpdrachtAanvaardingEnContinuiteit/DeskundigheidEnCapaciteiten/IngeschakeldeForensischSpecialist" xmlDataType="string"/>
    </xmlCellPr>
  </singleXmlCell>
  <singleXmlCell id="20" xr6:uid="{470EEE72-3137-4AE4-8B86-77FCDBF98DC8}" r="AL23" connectionId="0">
    <xmlCellPr id="1" xr6:uid="{586E9294-C234-471B-AF58-EABD7635D07C}" uniqueName="IngeschakeldeActuaris">
      <xmlPr mapId="24" xpath="/UVWettelijkeControle/OpdrachtAanvaardingEnContinuiteit/DeskundigheidEnCapaciteiten/IngeschakeldeActuaris" xmlDataType="string"/>
    </xmlCellPr>
  </singleXmlCell>
  <singleXmlCell id="21" xr6:uid="{1D682F50-AA88-428E-9A84-6E50B422A8E7}" r="AL24" connectionId="0">
    <xmlCellPr id="1" xr6:uid="{A85063CB-369E-4D42-8C2E-38E665216DB6}" uniqueName="IngeschakeldeVastgoedTaxateur">
      <xmlPr mapId="24" xpath="/UVWettelijkeControle/OpdrachtAanvaardingEnContinuiteit/DeskundigheidEnCapaciteiten/IngeschakeldeVastgoedTaxateur" xmlDataType="string"/>
    </xmlCellPr>
  </singleXmlCell>
  <singleXmlCell id="22" xr6:uid="{B5973F19-329C-4BDC-9BD6-47347F60EF49}" r="AL25" connectionId="0">
    <xmlCellPr id="1" xr6:uid="{B1F9502E-C3EF-4D52-8BFA-ADACF4431FB1}" uniqueName="IngeschakeldeJuridischSpecialist">
      <xmlPr mapId="24" xpath="/UVWettelijkeControle/OpdrachtAanvaardingEnContinuiteit/DeskundigheidEnCapaciteiten/IngeschakeldeJuridischSpecialist" xmlDataType="string"/>
    </xmlCellPr>
  </singleXmlCell>
  <singleXmlCell id="23" xr6:uid="{8FB4C127-B446-429B-B9CF-17ABB8180F83}" r="AL26" connectionId="0">
    <xmlCellPr id="1" xr6:uid="{9631FE0B-E2CD-406B-B845-4AE0A664E43A}" uniqueName="IngeschakeldeFiscaalSpecialist">
      <xmlPr mapId="24" xpath="/UVWettelijkeControle/OpdrachtAanvaardingEnContinuiteit/DeskundigheidEnCapaciteiten/IngeschakeldeFiscaalSpecialist" xmlDataType="string"/>
    </xmlCellPr>
  </singleXmlCell>
  <singleXmlCell id="24" xr6:uid="{EC1A0D74-5806-4FC0-9819-6EE36A35A8D2}" r="AL27" connectionId="0">
    <xmlCellPr id="1" xr6:uid="{79977246-252C-4219-B47D-B2CF78ECE69B}" uniqueName="IngeschakeldeAndereSpecialist">
      <xmlPr mapId="24" xpath="/UVWettelijkeControle/OpdrachtAanvaardingEnContinuiteit/DeskundigheidEnCapaciteiten/IngeschakeldeAndereSpecialist" xmlDataType="string"/>
    </xmlCellPr>
  </singleXmlCell>
  <singleXmlCell id="25" xr6:uid="{83BCB94A-34B7-4F5B-9838-EA99B7F3A621}" r="AL31" connectionId="0">
    <xmlCellPr id="1" xr6:uid="{EB9CC4E6-8CD6-4E90-B3B2-525397D7BD89}" uniqueName="CategorieOnafhankelijkheidsBedreigingenVioArt16L2Art19-20">
      <xmlPr mapId="24" xpath="/UVWettelijkeControle/OpdrachtAanvaardingEnContinuiteit/Onafhankelijkheid/CategorieOnafhankelijkheidsBedreigingenVioArt16L2Art19-20" xmlDataType="string"/>
    </xmlCellPr>
  </singleXmlCell>
  <singleXmlCell id="26" xr6:uid="{6B34A999-8FE4-48AA-B93A-3B712D1B7CA6}" r="AL32" connectionId="0">
    <xmlCellPr id="1" xr6:uid="{0D49263F-0ACA-4BC3-BE07-E49059003826}" uniqueName="CategorieOnafhankelijkheidsBedreigingenVioArt28-29a">
      <xmlPr mapId="24" xpath="/UVWettelijkeControle/OpdrachtAanvaardingEnContinuiteit/Onafhankelijkheid/CategorieOnafhankelijkheidsBedreigingenVioArt28-29a" xmlDataType="string"/>
    </xmlCellPr>
  </singleXmlCell>
  <singleXmlCell id="27" xr6:uid="{EAF7569A-C887-4236-A008-F6A210F76CC3}" r="AL33" connectionId="0">
    <xmlCellPr id="1" xr6:uid="{8ACB7617-BE2B-460D-99CD-64E569562831}" uniqueName="CategorieOnafhankelijkheidsBedreigingenVioArt24-25a">
      <xmlPr mapId="24" xpath="/UVWettelijkeControle/OpdrachtAanvaardingEnContinuiteit/Onafhankelijkheid/CategorieOnafhankelijkheidsBedreigingenVioArt24-25a" xmlDataType="string"/>
    </xmlCellPr>
  </singleXmlCell>
  <singleXmlCell id="28" xr6:uid="{F02F7FF7-55E8-40C0-83FA-AC995D30A486}" r="AL34" connectionId="0">
    <xmlCellPr id="1" xr6:uid="{8C31AC7F-B79D-4808-A4E8-77031331CD75}" uniqueName="CategorieOnafhankelijkheidsBedreigingenVioArt26">
      <xmlPr mapId="24" xpath="/UVWettelijkeControle/OpdrachtAanvaardingEnContinuiteit/Onafhankelijkheid/CategorieOnafhankelijkheidsBedreigingenVioArt26" xmlDataType="string"/>
    </xmlCellPr>
  </singleXmlCell>
  <singleXmlCell id="29" xr6:uid="{55452142-3E24-44C3-BE37-4F5141419131}" r="AL35" connectionId="0">
    <xmlCellPr id="1" xr6:uid="{F8598D19-6645-4F9C-8ED0-90AEC4EA8FE5}" uniqueName="CategorieOnafhankelijkheidsBedreigingenVioArt30-33">
      <xmlPr mapId="24" xpath="/UVWettelijkeControle/OpdrachtAanvaardingEnContinuiteit/Onafhankelijkheid/CategorieOnafhankelijkheidsBedreigingenVioArt30-33" xmlDataType="string"/>
    </xmlCellPr>
  </singleXmlCell>
  <singleXmlCell id="30" xr6:uid="{74AE88BE-3B4E-44A6-ACAE-CEC2B7E3C89E}" r="AL36" connectionId="0">
    <xmlCellPr id="1" xr6:uid="{335B870E-C98F-4977-A654-BBDECC6B115C}" uniqueName="CategorieOnafhankelijkheidsBedreigingenVioArt34">
      <xmlPr mapId="24" xpath="/UVWettelijkeControle/OpdrachtAanvaardingEnContinuiteit/Onafhankelijkheid/CategorieOnafhankelijkheidsBedreigingenVioArt34" xmlDataType="string"/>
    </xmlCellPr>
  </singleXmlCell>
  <singleXmlCell id="31" xr6:uid="{117A18FC-85C6-4FF0-98D2-1176069E6218}" r="AL37" connectionId="0">
    <xmlCellPr id="1" xr6:uid="{8FA08FC9-F76C-478C-9EC3-3CD1DD1BA026}" uniqueName="CategorieOnafhankelijkheidsBedreigingenVioArt36">
      <xmlPr mapId="24" xpath="/UVWettelijkeControle/OpdrachtAanvaardingEnContinuiteit/Onafhankelijkheid/CategorieOnafhankelijkheidsBedreigingenVioArt36" xmlDataType="string"/>
    </xmlCellPr>
  </singleXmlCell>
  <singleXmlCell id="32" xr6:uid="{195727DD-27BB-4722-AAA7-830269CAD0F3}" r="AL38" connectionId="0">
    <xmlCellPr id="1" xr6:uid="{BD2F4FFD-E062-4F4F-8766-66C6C698FAF1}" uniqueName="CategorieOnafhankelijkheidsBedreigingenVioArt38-43">
      <xmlPr mapId="24" xpath="/UVWettelijkeControle/OpdrachtAanvaardingEnContinuiteit/Onafhankelijkheid/CategorieOnafhankelijkheidsBedreigingenVioArt38-43" xmlDataType="string"/>
    </xmlCellPr>
  </singleXmlCell>
  <singleXmlCell id="33" xr6:uid="{789AFAFC-8715-4552-850B-FC690C664C13}" r="AL39" connectionId="0">
    <xmlCellPr id="1" xr6:uid="{A70F6E27-DF05-49F9-B20D-14EE888B0B39}" uniqueName="CategorieOnafhankelijkheidsBedreigingenVioArt44">
      <xmlPr mapId="24" xpath="/UVWettelijkeControle/OpdrachtAanvaardingEnContinuiteit/Onafhankelijkheid/CategorieOnafhankelijkheidsBedreigingenVioArt44" xmlDataType="string"/>
    </xmlCellPr>
  </singleXmlCell>
  <singleXmlCell id="34" xr6:uid="{287CC9E6-3563-4558-B05A-508224085A64}" r="AL40" connectionId="0">
    <xmlCellPr id="1" xr6:uid="{389AD9F2-0A70-4D38-B275-E3850C95A517}" uniqueName="CategorieOnafhankelijkheidsBedreigingenVioArt45">
      <xmlPr mapId="24" xpath="/UVWettelijkeControle/OpdrachtAanvaardingEnContinuiteit/Onafhankelijkheid/CategorieOnafhankelijkheidsBedreigingenVioArt45" xmlDataType="string"/>
    </xmlCellPr>
  </singleXmlCell>
  <singleXmlCell id="35" xr6:uid="{E6B7C6D3-5A16-4C3B-8AAD-EF1270998231}" r="AL41" connectionId="0">
    <xmlCellPr id="1" xr6:uid="{F16E3E27-8A73-44C0-B40F-F8372FBD8E0C}" uniqueName="CategorieOnafhankelijkheidsBedreigingenAnders">
      <xmlPr mapId="24" xpath="/UVWettelijkeControle/OpdrachtAanvaardingEnContinuiteit/Onafhankelijkheid/CategorieOnafhankelijkheidsBedreigingenAnders" xmlDataType="string"/>
    </xmlCellPr>
  </singleXmlCell>
  <singleXmlCell id="36" xr6:uid="{AC0A838E-C742-4EEC-AD9E-222D5698C27E}" r="AL53" connectionId="0">
    <xmlCellPr id="1" xr6:uid="{1E0FA61D-03E7-496B-B2F2-EE44EED52F0B}" uniqueName="OKBPlaatsgevonden">
      <xmlPr mapId="24" xpath="/UVWettelijkeControle/OpdrachtAanvaardingEnContinuiteit/Kwaliteitswaarborgen/OKBPlaatsgevonden" xmlDataType="string"/>
    </xmlCellPr>
  </singleXmlCell>
  <singleXmlCell id="37" xr6:uid="{14F32C94-4D22-45B9-A10C-D85DA86A1473}" r="AL54" connectionId="0">
    <xmlCellPr id="1" xr6:uid="{D1B92F1F-4E98-43CC-A352-D17E6452FD8E}" uniqueName="DossierCoaching">
      <xmlPr mapId="24" xpath="/UVWettelijkeControle/OpdrachtAanvaardingEnContinuiteit/Kwaliteitswaarborgen/DossierCoaching" xmlDataType="string"/>
    </xmlCellPr>
  </singleXmlCell>
  <singleXmlCell id="38" xr6:uid="{AE13473F-542A-41C7-99FB-FBC53BDFBA6E}" r="AL55" connectionId="0">
    <xmlCellPr id="1" xr6:uid="{BAABF817-5BC9-473F-B580-90D975A946C5}" uniqueName="HotInFlightReview">
      <xmlPr mapId="24" xpath="/UVWettelijkeControle/OpdrachtAanvaardingEnContinuiteit/Kwaliteitswaarborgen/HotInFlightReview" xmlDataType="string"/>
    </xmlCellPr>
  </singleXmlCell>
  <singleXmlCell id="39" xr6:uid="{07408DC5-7949-4243-A8C5-E4239C000F55}" r="AL56" connectionId="0">
    <xmlCellPr id="1" xr6:uid="{2CCE73CE-A2F3-4228-BC49-45FED07D7F13}" uniqueName="TweedeAccountantInControleteam">
      <xmlPr mapId="24" xpath="/UVWettelijkeControle/OpdrachtAanvaardingEnContinuiteit/Kwaliteitswaarborgen/TweedeAccountantInControleteam" xmlDataType="string"/>
    </xmlCellPr>
  </singleXmlCell>
  <singleXmlCell id="40" xr6:uid="{95B1405F-E0E4-4D92-88D2-6782EEB6AA66}" r="AL57" connectionId="0">
    <xmlCellPr id="1" xr6:uid="{6BE6030A-9FAC-4854-BA1F-BFFBE39FAA19}" uniqueName="AndereKwaliteitswaarborg">
      <xmlPr mapId="24" xpath="/UVWettelijkeControle/OpdrachtAanvaardingEnContinuiteit/Kwaliteitswaarborgen/AndereKwaliteitswaarborg" xmlDataType="string"/>
    </xmlCellPr>
  </singleXmlCell>
  <singleXmlCell id="41" xr6:uid="{8F933414-D91B-426C-9494-39BE159D52CB}" r="G8" connectionId="0">
    <xmlCellPr id="1" xr6:uid="{C5EC77FE-F5DC-4690-BB17-9EADD238C0A1}" uniqueName="BeroepsEnOpdrachtrisicoOnderscheid">
      <xmlPr mapId="24" xpath="/UVWettelijkeControle/OpdrachtAanvaardingEnContinuiteit/ProfielVanDeOpdracht/BeroepsEnOpdrachtrisicoOnderscheid" xmlDataType="string"/>
    </xmlCellPr>
  </singleXmlCell>
  <singleXmlCell id="42" xr6:uid="{E431A2B0-76E1-473A-8548-8ACB6BD0DF59}" r="G9" connectionId="0">
    <xmlCellPr id="1" xr6:uid="{FA975A71-6B0D-4723-92B0-549E1A61FB84}" uniqueName="Beroepsrisico">
      <xmlPr mapId="24" xpath="/UVWettelijkeControle/OpdrachtAanvaardingEnContinuiteit/ProfielVanDeOpdracht/Beroepsrisico" xmlDataType="string"/>
    </xmlCellPr>
  </singleXmlCell>
  <singleXmlCell id="43" xr6:uid="{8ED95D2A-0779-46E7-975E-11574C3F4FC7}" r="G10" connectionId="0">
    <xmlCellPr id="1" xr6:uid="{1E061163-4CB6-4CEF-87F0-1063621D49DD}" uniqueName="Opdrachtrisico">
      <xmlPr mapId="24" xpath="/UVWettelijkeControle/OpdrachtAanvaardingEnContinuiteit/ProfielVanDeOpdracht/Opdrachtrisico" xmlDataType="string"/>
    </xmlCellPr>
  </singleXmlCell>
  <singleXmlCell id="44" xr6:uid="{248F515E-F5CF-4C55-AEB3-7F5B804859EC}" r="G11" connectionId="0">
    <xmlCellPr id="1" xr6:uid="{B9149E14-9E45-479E-B801-E4699FDB1D7B}" uniqueName="BeroepsrisicoEnOpdrachtrisico">
      <xmlPr mapId="24" xpath="/UVWettelijkeControle/OpdrachtAanvaardingEnContinuiteit/ProfielVanDeOpdracht/BeroepsrisicoEnOpdrachtrisico" xmlDataType="string"/>
    </xmlCellPr>
  </singleXmlCell>
  <singleXmlCell id="45" xr6:uid="{B5426B02-4761-4134-BB33-F566A830BC22}" r="G12" connectionId="0">
    <xmlCellPr id="1" xr6:uid="{8CDD61C4-32B1-43D9-BEF5-42BAF4869AE2}" uniqueName="GebruikmakingAccountantsGroepsonderdeel">
      <xmlPr mapId="24" xpath="/UVWettelijkeControle/OpdrachtAanvaardingEnContinuiteit/ProfielVanDeOpdracht/GebruikmakingAccountantsGroepsonderdeel" xmlDataType="string"/>
    </xmlCellPr>
  </singleXmlCell>
  <singleXmlCell id="46" xr6:uid="{F8DB1C3D-FFCF-42A7-8FD8-D2586039C895}" r="G13" connectionId="0">
    <xmlCellPr id="1" xr6:uid="{1301E760-91A0-48D3-999B-01014EF3D567}" uniqueName="GroepsonderdeelGecontroleerdBuitenAO">
      <xmlPr mapId="24" xpath="/UVWettelijkeControle/OpdrachtAanvaardingEnContinuiteit/ProfielVanDeOpdracht/GroepsonderdeelGecontroleerdBuitenAO" xmlDataType="string"/>
    </xmlCellPr>
  </singleXmlCell>
  <singleXmlCell id="47" xr6:uid="{BC86D48A-94B9-4CFF-924D-2EEEE1CAACD8}" r="G14" connectionId="0">
    <xmlCellPr id="1" xr6:uid="{BDA121CF-90C2-4907-9D59-C5402481C69A}" uniqueName="SignificantBuitenlandsOnderdeel">
      <xmlPr mapId="24" xpath="/UVWettelijkeControle/OpdrachtAanvaardingEnContinuiteit/ProfielVanDeOpdracht/SignificantBuitenlandsOnderdeel" xmlDataType="string"/>
    </xmlCellPr>
  </singleXmlCell>
  <singleXmlCell id="48" xr6:uid="{CFA43AEB-CCAF-4A52-AB9E-526795606D09}" r="G15" connectionId="0">
    <xmlCellPr id="1" xr6:uid="{3316C1B6-DD48-4B0F-8DF4-1CC9EA8C98C7}" uniqueName="PrijsdrukClientWeCo">
      <xmlPr mapId="24" xpath="/UVWettelijkeControle/OpdrachtAanvaardingEnContinuiteit/ProfielVanDeOpdracht/PrijsdrukClientWeCo" xmlDataType="string"/>
    </xmlCellPr>
  </singleXmlCell>
  <singleXmlCell id="49" xr6:uid="{D7DA08FF-39C2-451F-874B-0CBE3303C0DE}" r="G16" connectionId="0">
    <xmlCellPr id="1" xr6:uid="{495A9FD1-166E-4579-8525-715FC35D4837}" uniqueName="BelangClientWeCo">
      <xmlPr mapId="24" xpath="/UVWettelijkeControle/OpdrachtAanvaardingEnContinuiteit/ProfielVanDeOpdracht/BelangClientWeCo" xmlDataType="string"/>
    </xmlCellPr>
  </singleXmlCell>
  <singleXmlCell id="50" xr6:uid="{8E0D6A83-39EE-436B-BB16-B9BC522CA350}" r="G19" connectionId="0">
    <xmlCellPr id="1" xr6:uid="{089C01A5-E378-4E00-95B4-76C016EA8271}" uniqueName="SectorkennisVereist">
      <xmlPr mapId="24" xpath="/UVWettelijkeControle/OpdrachtAanvaardingEnContinuiteit/DeskundigheidEnCapaciteiten/SectorkennisVereist" xmlDataType="string"/>
    </xmlCellPr>
  </singleXmlCell>
  <singleXmlCell id="51" xr6:uid="{18871290-3923-41E7-B81F-54900546A042}" r="G20" connectionId="0">
    <xmlCellPr id="1" xr6:uid="{3C0072B6-47CC-4F00-B34E-EB3B0E161C5E}" uniqueName="AOUitdagingenDeskundigheidCapaciteit">
      <xmlPr mapId="24" xpath="/UVWettelijkeControle/OpdrachtAanvaardingEnContinuiteit/DeskundigheidEnCapaciteiten/AOUitdagingenDeskundigheidCapaciteit" xmlDataType="string"/>
    </xmlCellPr>
  </singleXmlCell>
  <singleXmlCell id="52" xr6:uid="{B6BA506E-8FE3-43EC-95E7-328A6DF88E86}" r="G21" connectionId="0">
    <xmlCellPr id="1" xr6:uid="{F489F630-A884-447E-8D05-107AD4299652}" uniqueName="DeskundigheidIngeschakeld">
      <xmlPr mapId="24" xpath="/UVWettelijkeControle/OpdrachtAanvaardingEnContinuiteit/DeskundigheidEnCapaciteiten/DeskundigheidIngeschakeld" xmlDataType="string"/>
    </xmlCellPr>
  </singleXmlCell>
  <singleXmlCell id="53" xr6:uid="{AA3F42E0-5461-4567-9295-EC6E71699AB3}" r="G30" connectionId="0">
    <xmlCellPr id="1" xr6:uid="{BAD4A434-F441-4B69-846B-9D0C023744B5}" uniqueName="OnafhankelijkheidsBedreigingenGeidentificeerd">
      <xmlPr mapId="24" xpath="/UVWettelijkeControle/OpdrachtAanvaardingEnContinuiteit/Onafhankelijkheid/OnafhankelijkheidsBedreigingenGeidentificeerd" xmlDataType="string"/>
    </xmlCellPr>
  </singleXmlCell>
  <singleXmlCell id="54" xr6:uid="{9C75C07C-839D-4C50-A4FF-D2572A8F15EF}" r="G42" connectionId="0">
    <xmlCellPr id="1" xr6:uid="{52C4A2FF-84A8-4278-9AA7-0E3392251561}" uniqueName="OmschrijvingCategorieOnafhankelijkheidsBedreigingen">
      <xmlPr mapId="24" xpath="/UVWettelijkeControle/OpdrachtAanvaardingEnContinuiteit/Onafhankelijkheid/OmschrijvingCategorieOnafhankelijkheidsBedreigingen" xmlDataType="string"/>
    </xmlCellPr>
  </singleXmlCell>
  <singleXmlCell id="55" xr6:uid="{5C6DD692-83E1-49CB-97F1-C36ECC794F8D}" r="G45" connectionId="0">
    <xmlCellPr id="1" xr6:uid="{857FD425-347C-4952-956F-8B57B28BDE19}" uniqueName="WecoVergoeding">
      <xmlPr mapId="24" xpath="/UVWettelijkeControle/OpdrachtAanvaardingEnContinuiteit/VergoedingenEnDienstverlening/WecoVergoeding" xmlDataType="nonNegativeInteger"/>
    </xmlCellPr>
  </singleXmlCell>
  <singleXmlCell id="56" xr6:uid="{EC9D84A4-9AD5-4B62-9F5F-F1E3DE821147}" r="G46" connectionId="0">
    <xmlCellPr id="1" xr6:uid="{B80C1E3F-5677-469E-A4F8-7D750EA84720}" uniqueName="GroepWecoVergoedingBekend">
      <xmlPr mapId="24" xpath="/UVWettelijkeControle/OpdrachtAanvaardingEnContinuiteit/VergoedingenEnDienstverlening/GroepWecoVergoedingBekend" xmlDataType="string"/>
    </xmlCellPr>
  </singleXmlCell>
  <singleXmlCell id="57" xr6:uid="{71D644C7-72AD-484D-B794-0ABB4000DFC3}" r="G47" connectionId="0">
    <xmlCellPr id="1" xr6:uid="{DE907C6B-7E77-47EF-BC36-3A15C7E49D65}" uniqueName="GroepWecoVergoeding">
      <xmlPr mapId="24" xpath="/UVWettelijkeControle/OpdrachtAanvaardingEnContinuiteit/VergoedingenEnDienstverlening/GroepWecoVergoeding" xmlDataType="nonNegativeInteger"/>
    </xmlCellPr>
  </singleXmlCell>
  <singleXmlCell id="58" xr6:uid="{E3CF9546-2344-4D3F-B4FF-041F630F6799}" r="G48" connectionId="0">
    <xmlCellPr id="1" xr6:uid="{521C7F7B-09AB-4201-9006-653BB79CDB9E}" uniqueName="SamenstelVerricht">
      <xmlPr mapId="24" xpath="/UVWettelijkeControle/OpdrachtAanvaardingEnContinuiteit/VergoedingenEnDienstverlening/SamenstelVerricht" xmlDataType="string"/>
    </xmlCellPr>
  </singleXmlCell>
  <singleXmlCell id="59" xr6:uid="{A56C6257-B83A-4337-9DB0-3F5F9EBFF756}" r="G49" connectionId="0">
    <xmlCellPr id="1" xr6:uid="{F2CFC2B1-0D31-4FA4-98F4-5109277C7612}" uniqueName="OpdrachtAssuranceNFI">
      <xmlPr mapId="24" xpath="/UVWettelijkeControle/OpdrachtAanvaardingEnContinuiteit/VergoedingenEnDienstverlening/OpdrachtAssuranceNFI" xmlDataType="string"/>
    </xmlCellPr>
  </singleXmlCell>
  <singleXmlCell id="60" xr6:uid="{CB085DA4-99D8-4AD2-85E6-49D6CFA5BE02}" r="G52" connectionId="0">
    <xmlCellPr id="1" xr6:uid="{A35E7CA8-8058-4EF6-B5CC-37665F28DBF4}" uniqueName="KwaliteitswaarborgenToegepast">
      <xmlPr mapId="24" xpath="/UVWettelijkeControle/OpdrachtAanvaardingEnContinuiteit/Kwaliteitswaarborgen/KwaliteitswaarborgenToegepast" xmlDataType="string"/>
    </xmlCellPr>
  </singleXmlCell>
  <singleXmlCell id="61" xr6:uid="{4F471EE6-F41E-49A5-AF1F-4D11CA70BFDD}" r="G58" connectionId="0">
    <xmlCellPr id="1" xr6:uid="{F60DA3E5-9F5F-45CE-8B92-704A2B8BED18}" uniqueName="ToelichtingAndereKwaliteitswaarborgen">
      <xmlPr mapId="24" xpath="/UVWettelijkeControle/OpdrachtAanvaardingEnContinuiteit/Kwaliteitswaarborgen/ToelichtingAndereKwaliteitswaarborgen" xmlDataType="string"/>
    </xmlCellPr>
  </singleXmlCell>
  <singleXmlCell id="62" xr6:uid="{FB05E4E2-FCA4-4C8E-AB2B-CF90147A22E7}" r="G59" connectionId="0">
    <xmlCellPr id="1" xr6:uid="{EF46FA1D-678A-46B9-92BE-1503032553E7}" uniqueName="IKOUitgevoerd">
      <xmlPr mapId="24" xpath="/UVWettelijkeControle/OpdrachtAanvaardingEnContinuiteit/Kwaliteitswaarborgen/IKOUitgevoerd" xmlDataType="string"/>
    </xmlCellPr>
  </singleXmlCell>
  <singleXmlCell id="63" xr6:uid="{CD6D6899-CA12-4876-A89F-6593143BA2BD}" r="G60" connectionId="0">
    <xmlCellPr id="1" xr6:uid="{D6380BF8-7F3A-429E-87E6-DB49567A1931}" uniqueName="IKOOordeel">
      <xmlPr mapId="24" xpath="/UVWettelijkeControle/OpdrachtAanvaardingEnContinuiteit/Kwaliteitswaarborgen/IKOOordeel" xmlDataType="string"/>
    </xmlCellPr>
  </singleXmlCell>
  <singleXmlCell id="64" xr6:uid="{4B5EB65E-055D-4BD4-B2EC-49D0B5F5DAD1}" r="G61" connectionId="0">
    <xmlCellPr id="1" xr6:uid="{B6F824BA-B47E-478E-BBF3-23B49BFBC065}" uniqueName="IKOFocusgebieden">
      <xmlPr mapId="24" xpath="/UVWettelijkeControle/OpdrachtAanvaardingEnContinuiteit/Kwaliteitswaarborgen/IKOFocusgebieden" xmlDataType="string"/>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5" xr6:uid="{91DF3393-E42E-451E-9C02-6A28376DDDD6}" r="G8" connectionId="0">
    <xmlCellPr id="1" xr6:uid="{6CC470D2-89B8-4BCE-9804-146B0E45239B}" uniqueName="Sector">
      <xmlPr mapId="24" xpath="/UVWettelijkeControle/Risicoinschatting/KennisVanDeEntiteit/Sector" xmlDataType="string"/>
    </xmlCellPr>
  </singleXmlCell>
  <singleXmlCell id="66" xr6:uid="{C80A5134-2914-4A2D-A684-E2FDFCABE1A2}" r="G9" connectionId="0">
    <xmlCellPr id="1" xr6:uid="{6BC9F662-43C8-41CE-864A-0ED9F04BFB1E}" uniqueName="Verslaggevingsstelsel">
      <xmlPr mapId="24" xpath="/UVWettelijkeControle/Risicoinschatting/KennisVanDeEntiteit/Verslaggevingsstelsel" xmlDataType="string"/>
    </xmlCellPr>
  </singleXmlCell>
  <singleXmlCell id="67" xr6:uid="{5B51A037-DDB7-4C58-B55E-5238A4E86D31}" r="G10" connectionId="0">
    <xmlCellPr id="1" xr6:uid="{ACC5C9A5-5675-4753-AEF8-FF00EF805520}" uniqueName="AnderVerslaggevingsstelsel">
      <xmlPr mapId="24" xpath="/UVWettelijkeControle/Risicoinschatting/KennisVanDeEntiteit/AnderVerslaggevingsstelsel" xmlDataType="string"/>
    </xmlCellPr>
  </singleXmlCell>
  <singleXmlCell id="68" xr6:uid="{EBF2283F-452C-4305-8673-F98CA4B394EF}" r="G11" connectionId="0">
    <xmlCellPr id="1" xr6:uid="{2CEC9029-38CC-4100-A497-2FFE2E99111E}" uniqueName="FoutherstelToegepastInJaarrekening">
      <xmlPr mapId="24" xpath="/UVWettelijkeControle/Risicoinschatting/KennisVanDeEntiteit/FoutherstelToegepastInJaarrekening" xmlDataType="string"/>
    </xmlCellPr>
  </singleXmlCell>
  <singleXmlCell id="69" xr6:uid="{C0E6A661-1F95-45DE-AC94-62E62C69A534}" r="G12" connectionId="0">
    <xmlCellPr id="1" xr6:uid="{CFF48FB4-FADC-49CA-9CE4-649E5512D1CC}" uniqueName="EffectenGenoteerdAanGeregMarkt">
      <xmlPr mapId="24" xpath="/UVWettelijkeControle/Risicoinschatting/KennisVanDeEntiteit/EffectenGenoteerdAanGeregMarkt" xmlDataType="string"/>
    </xmlCellPr>
  </singleXmlCell>
  <singleXmlCell id="70" xr6:uid="{12FC5AA1-5963-4004-B2C5-82A3E3526549}" r="G13" connectionId="0">
    <xmlCellPr id="1" xr6:uid="{F9441FE9-F9AE-48DD-8C61-7D79F4C8198C}" uniqueName="EffectenGroepGenoteerdAanGeregMarkt">
      <xmlPr mapId="24" xpath="/UVWettelijkeControle/Risicoinschatting/KennisVanDeEntiteit/EffectenGroepGenoteerdAanGeregMarkt" xmlDataType="string"/>
    </xmlCellPr>
  </singleXmlCell>
  <singleXmlCell id="71" xr6:uid="{A7A1A6D0-6C2E-48E8-8FD7-FEA8CCA59A68}" r="G14" connectionId="0">
    <xmlCellPr id="1" xr6:uid="{20E6CDB1-4652-4995-B369-DA09BF90AC54}" uniqueName="EffectenGenoteerdAanNietGeregMarkt">
      <xmlPr mapId="24" xpath="/UVWettelijkeControle/Risicoinschatting/KennisVanDeEntiteit/EffectenGenoteerdAanNietGeregMarkt" xmlDataType="string"/>
    </xmlCellPr>
  </singleXmlCell>
  <singleXmlCell id="72" xr6:uid="{1E4A6417-D9BE-476D-85EC-AB99A0041FAB}" r="G15" connectionId="0">
    <xmlCellPr id="1" xr6:uid="{26CDA1B4-E8FA-4783-8D66-01130C2CF34A}" uniqueName="ControleClientHeeftToezichtsorgaan">
      <xmlPr mapId="24" xpath="/UVWettelijkeControle/Risicoinschatting/KennisVanDeEntiteit/ControleClientHeeftToezichtsorgaan" xmlDataType="string"/>
    </xmlCellPr>
  </singleXmlCell>
  <singleXmlCell id="73" xr6:uid="{7B4215F2-7CD4-4910-BE1B-2BA4E7160A4A}" r="G16" connectionId="0">
    <xmlCellPr id="1" xr6:uid="{7E5F2EFD-F18E-4DC6-8336-7A16AFD16C61}" uniqueName="AuditCommittee">
      <xmlPr mapId="24" xpath="/UVWettelijkeControle/Risicoinschatting/KennisVanDeEntiteit/AuditCommittee" xmlDataType="string"/>
    </xmlCellPr>
  </singleXmlCell>
  <singleXmlCell id="74" xr6:uid="{025F30C2-AD49-4FC1-BCBD-B730020B5BEB}" r="G17" connectionId="0">
    <xmlCellPr id="1" xr6:uid="{11F2FBBB-60C8-4997-8120-30FEE50B566E}" uniqueName="CPIIndex">
      <xmlPr mapId="24" xpath="/UVWettelijkeControle/Risicoinschatting/KennisVanDeEntiteit/CPIIndex" xmlDataType="string"/>
    </xmlCellPr>
  </singleXmlCell>
  <singleXmlCell id="75" xr6:uid="{18EB8E37-63B4-4CF7-BB88-6F3E83B57BFD}" r="G18" connectionId="0">
    <xmlCellPr id="1" xr6:uid="{E44B14BF-30B9-4C14-8A04-10A5D2F2FA19}" uniqueName="LageCPIOmzet">
      <xmlPr mapId="24" xpath="/UVWettelijkeControle/Risicoinschatting/KennisVanDeEntiteit/LageCPIOmzet" xmlDataType="nonNegativeInteger"/>
    </xmlCellPr>
  </singleXmlCell>
  <singleXmlCell id="76" xr6:uid="{A2D87685-AD6B-448F-9AAD-5949FFD8CC98}" r="G21" connectionId="0">
    <xmlCellPr id="1" xr6:uid="{E151F4B5-29DC-4F3A-AC41-F1318CA51443}" uniqueName="OmzetEntiteit">
      <xmlPr mapId="24" xpath="/UVWettelijkeControle/Risicoinschatting/FinancieleKengetallen/OmzetEntiteit" xmlDataType="nonNegativeInteger"/>
    </xmlCellPr>
  </singleXmlCell>
  <singleXmlCell id="77" xr6:uid="{B0AC7498-BAD0-44E3-A77C-873E0F9760F8}" r="G22" connectionId="0">
    <xmlCellPr id="1" xr6:uid="{58081CC5-2B61-4766-8340-D9A0F1FC3006}" uniqueName="EBITEntiteit">
      <xmlPr mapId="24" xpath="/UVWettelijkeControle/Risicoinschatting/FinancieleKengetallen/EBITEntiteit" xmlDataType="integer"/>
    </xmlCellPr>
  </singleXmlCell>
  <singleXmlCell id="78" xr6:uid="{0B671571-8A61-4C09-B566-21B11BE169A5}" r="G23" connectionId="0">
    <xmlCellPr id="1" xr6:uid="{9A37F672-CA77-4872-9041-2C351C912F82}" uniqueName="BalansEntiteit">
      <xmlPr mapId="24" xpath="/UVWettelijkeControle/Risicoinschatting/FinancieleKengetallen/BalansEntiteit" xmlDataType="nonNegativeInteger"/>
    </xmlCellPr>
  </singleXmlCell>
  <singleXmlCell id="79" xr6:uid="{13456877-A87F-4443-AA84-1E79D24ABE09}" r="G24" connectionId="0">
    <xmlCellPr id="1" xr6:uid="{0996CFEF-B224-4AFF-9ECB-A6CE1BD7444F}" uniqueName="EigenVermogenEntiteit">
      <xmlPr mapId="24" xpath="/UVWettelijkeControle/Risicoinschatting/FinancieleKengetallen/EigenVermogenEntiteit" xmlDataType="integer"/>
    </xmlCellPr>
  </singleXmlCell>
  <singleXmlCell id="80" xr6:uid="{67F43A14-0D4A-44CA-8E13-1A7F9C267EBD}" r="G25" connectionId="0">
    <xmlCellPr id="1" xr6:uid="{24D3FC66-5397-497C-83A8-182D5D48174F}" uniqueName="ImmaterieleVasteActivaEntiteit">
      <xmlPr mapId="24" xpath="/UVWettelijkeControle/Risicoinschatting/FinancieleKengetallen/ImmaterieleVasteActivaEntiteit" xmlDataType="nonNegativeInteger"/>
    </xmlCellPr>
  </singleXmlCell>
  <singleXmlCell id="81" xr6:uid="{B7550358-68FB-4E39-9E52-FD52FE7FDA2C}" r="G26" connectionId="0">
    <xmlCellPr id="1" xr6:uid="{1AD3D473-D438-494A-AB4D-92CA2285493C}" uniqueName="FTEEntiteit">
      <xmlPr mapId="24" xpath="/UVWettelijkeControle/Risicoinschatting/FinancieleKengetallen/FTEEntiteit" xmlDataType="nonNegativeInteger"/>
    </xmlCellPr>
  </singleXmlCell>
  <singleXmlCell id="82" xr6:uid="{0D83A3B6-0F27-400D-BEC4-DBA203F64F1B}" r="G29" connectionId="0">
    <xmlCellPr id="1" xr6:uid="{7B871176-150A-46DD-8B0F-F76B9A907D96}" uniqueName="KwaliteitInterneBeheersing">
      <xmlPr mapId="24" xpath="/UVWettelijkeControle/Risicoinschatting/InterneBeheersing/KwaliteitInterneBeheersing" xmlDataType="string"/>
    </xmlCellPr>
  </singleXmlCell>
  <singleXmlCell id="83" xr6:uid="{C62D5702-43E5-4A8A-96DB-66A0C7F5DC33}" r="G32" connectionId="0">
    <xmlCellPr id="1" xr6:uid="{9C637FA7-2121-4DB8-B6AF-272C8C3EEDAB}" uniqueName="DefinitieveMaterialiteit">
      <xmlPr mapId="24" xpath="/UVWettelijkeControle/Risicoinschatting/Materialiteit/DefinitieveMaterialiteit" xmlDataType="nonNegativeInteger"/>
    </xmlCellPr>
  </singleXmlCell>
  <singleXmlCell id="84" xr6:uid="{3DE4F745-AB7F-49D0-A81C-0BB59028DB0D}" r="G33" connectionId="0">
    <xmlCellPr id="1" xr6:uid="{F7996038-9657-49AF-B0B8-4BD09A31F7E1}" uniqueName="UitvoeringsMaterialiteit">
      <xmlPr mapId="24" xpath="/UVWettelijkeControle/Risicoinschatting/Materialiteit/UitvoeringsMaterialiteit" xmlDataType="nonNegativeInteger"/>
    </xmlCellPr>
  </singleXmlCell>
  <singleXmlCell id="85" xr6:uid="{B29108FF-4E66-455C-9496-284D6FF840D3}" r="G36" connectionId="0">
    <xmlCellPr id="1" xr6:uid="{3F1BCC1E-C037-4C59-8005-A129D23B3704}" uniqueName="AFMMelding">
      <xmlPr mapId="24" xpath="/UVWettelijkeControle/Risicoinschatting/IntegriteitVanDeControleclient/AFMMelding" xmlDataType="string"/>
    </xmlCellPr>
  </singleXmlCell>
  <singleXmlCell id="86" xr6:uid="{40BD9158-34EA-46D7-93E3-CDDE777DEE2D}" r="G37" connectionId="0">
    <xmlCellPr id="1" xr6:uid="{161268DA-A0B6-418D-82C1-E01D9CDFE1DF}" uniqueName="InformatieGevorderd">
      <xmlPr mapId="24" xpath="/UVWettelijkeControle/Risicoinschatting/IntegriteitVanDeControleclient/InformatieGevorderd" xmlDataType="string"/>
    </xmlCellPr>
  </singleXmlCell>
  <singleXmlCell id="87" xr6:uid="{4408C591-DBD0-4C01-B05C-4A09680ABDD5}" r="G38" connectionId="0">
    <xmlCellPr id="1" xr6:uid="{5A6A8226-1036-443B-9B6A-7DC0654EAD64}" uniqueName="NegatiefNieuws">
      <xmlPr mapId="24" xpath="/UVWettelijkeControle/Risicoinschatting/IntegriteitVanDeControleclient/NegatiefNieuws" xmlDataType="string"/>
    </xmlCellPr>
  </singleXmlCell>
  <singleXmlCell id="88" xr6:uid="{8B7D6406-9FD5-448C-BC78-EC2E9440D300}" r="G40" connectionId="0">
    <xmlCellPr id="1" xr6:uid="{E0709B3A-0820-4DDA-AA72-384EFA5297B3}" uniqueName="AantalSignificanteRisicos">
      <xmlPr mapId="24" xpath="/UVWettelijkeControle/Risicoinschatting/SignificanteRisicos/AantalSignificanteRisicos" xmlDataType="nonNegativeInteger"/>
    </xmlCellPr>
  </singleXmlCell>
  <singleXmlCell id="89" xr6:uid="{44015E24-1E40-425D-B1FE-DC831CAF5138}" r="G41" connectionId="0">
    <xmlCellPr id="1" xr6:uid="{1F578156-B25F-4128-91E0-70453A6E865C}" uniqueName="AantalFraudeRisicos">
      <xmlPr mapId="24" xpath="/UVWettelijkeControle/Risicoinschatting/SignificanteRisicos/AantalFraudeRisicos" xmlDataType="nonNegativeInteger"/>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90" xr6:uid="{CA704377-3A1E-43FD-8D78-07588FD71B3A}" r="G8" connectionId="0">
    <xmlCellPr id="1" xr6:uid="{C87BFF67-7AC2-41BD-8ED7-81D0D85A0B68}" uniqueName="SysteemGegevensGericht">
      <xmlPr mapId="24" xpath="/UVWettelijkeControle/Uitvoering/TestenVanInterneBeheersingsmaatregelen/SysteemGegevensGericht" xmlDataType="string"/>
    </xmlCellPr>
  </singleXmlCell>
  <singleXmlCell id="91" xr6:uid="{B998175E-3418-45F1-A7BE-7549C4241716}" r="G9" connectionId="0">
    <xmlCellPr id="1" xr6:uid="{FB2A4DBB-1C01-4051-8D30-5412CDE93F2F}" uniqueName="AantalSignificanteTekortkomingenIB">
      <xmlPr mapId="24" xpath="/UVWettelijkeControle/Uitvoering/TestenVanInterneBeheersingsmaatregelen/AantalSignificanteTekortkomingenIB" xmlDataType="nonNegativeInteger"/>
    </xmlCellPr>
  </singleXmlCell>
  <singleXmlCell id="92" xr6:uid="{3F717785-A54C-4611-BCF5-2ADDD47ED7BF}" r="G12" connectionId="0">
    <xmlCellPr id="1" xr6:uid="{CDED35AA-87AD-4C0F-9E08-A387782EF57B}" uniqueName="AantalConsultaties">
      <xmlPr mapId="24" xpath="/UVWettelijkeControle/Uitvoering/OverigeGegevensgerichteWerkzaamheden/AantalConsultaties" xmlDataType="nonNegativeInteger"/>
    </xmlCellPr>
  </singleXmlCell>
  <singleXmlCell id="93" xr6:uid="{ACD57B6F-3DA9-4621-88D2-715A1A65B878}" r="G14" connectionId="0">
    <xmlCellPr id="1" xr6:uid="{D1A27A89-5AB1-4301-B2CD-E65D846EEA27}" uniqueName="OnderwerpConsultatie1">
      <xmlPr mapId="24" xpath="/UVWettelijkeControle/Uitvoering/OverigeGegevensgerichteWerkzaamheden/OnderwerpConsultatie1" xmlDataType="string"/>
    </xmlCellPr>
  </singleXmlCell>
  <singleXmlCell id="94" xr6:uid="{990E728F-E094-47F3-952F-2E473301F8D8}" r="G15" connectionId="0">
    <xmlCellPr id="1" xr6:uid="{85B9D3F6-7CCA-4F05-888B-931E87619EF3}" uniqueName="OnderwerpConsultatie2">
      <xmlPr mapId="24" xpath="/UVWettelijkeControle/Uitvoering/OverigeGegevensgerichteWerkzaamheden/OnderwerpConsultatie2" xmlDataType="string"/>
    </xmlCellPr>
  </singleXmlCell>
  <singleXmlCell id="95" xr6:uid="{1F43FA2C-3B0D-4C55-9E6A-79C5D31D557E}" r="G16" connectionId="0">
    <xmlCellPr id="1" xr6:uid="{B8F04FA3-F4F9-430E-A5CE-F077860F009B}" uniqueName="OnderwerpConsultatie3">
      <xmlPr mapId="24" xpath="/UVWettelijkeControle/Uitvoering/OverigeGegevensgerichteWerkzaamheden/OnderwerpConsultatie3" xmlDataType="string"/>
    </xmlCellPr>
  </singleXmlCell>
  <singleXmlCell id="96" xr6:uid="{C0658F6B-EDAF-49B5-B7A2-DD610BFA7586}" r="G17" connectionId="0">
    <xmlCellPr id="1" xr6:uid="{1A33EC40-4DB6-42CE-A8BD-D7BE127C34EA}" uniqueName="OnderwerpConsultatie4">
      <xmlPr mapId="24" xpath="/UVWettelijkeControle/Uitvoering/OverigeGegevensgerichteWerkzaamheden/OnderwerpConsultatie4" xmlDataType="string"/>
    </xmlCellPr>
  </singleXmlCell>
  <singleXmlCell id="97" xr6:uid="{8420720C-DCDF-4A80-B8BE-D1F8F1B85760}" r="G18" connectionId="0">
    <xmlCellPr id="1" xr6:uid="{ED2B9A74-64D3-413B-B7F5-AA201EB4B6C4}" uniqueName="OnderwerpConsultatie5">
      <xmlPr mapId="24" xpath="/UVWettelijkeControle/Uitvoering/OverigeGegevensgerichteWerkzaamheden/OnderwerpConsultatie5" xmlDataType="string"/>
    </xmlCellPr>
  </singleXmlCell>
  <singleXmlCell id="98" xr6:uid="{EBAB06ED-B044-43C2-8281-289E32B7B793}" r="G19" connectionId="0">
    <xmlCellPr id="1" xr6:uid="{2EF04CE8-727D-44A1-979A-78F95D44C33E}" uniqueName="OnderwerpConsultatie6">
      <xmlPr mapId="24" xpath="/UVWettelijkeControle/Uitvoering/OverigeGegevensgerichteWerkzaamheden/OnderwerpConsultatie6" xmlDataType="string"/>
    </xmlCellPr>
  </singleXmlCell>
  <singleXmlCell id="99" xr6:uid="{2275C1B0-DE4C-4FE6-913D-6C3A49B59C94}" r="G20" connectionId="0">
    <xmlCellPr id="1" xr6:uid="{F289E0E0-5A4B-4642-81E5-3748AF08CF8D}" uniqueName="OnderwerpConsultatie7">
      <xmlPr mapId="24" xpath="/UVWettelijkeControle/Uitvoering/OverigeGegevensgerichteWerkzaamheden/OnderwerpConsultatie7" xmlDataType="string"/>
    </xmlCellPr>
  </singleXmlCell>
  <singleXmlCell id="100" xr6:uid="{EA4A482D-4996-4254-AE29-4790E61A62B0}" r="G21" connectionId="0">
    <xmlCellPr id="1" xr6:uid="{50DC29C0-F0E5-4D57-8F6D-329FDDFA9234}" uniqueName="OnderwerpConsultatie8">
      <xmlPr mapId="24" xpath="/UVWettelijkeControle/Uitvoering/OverigeGegevensgerichteWerkzaamheden/OnderwerpConsultatie8" xmlDataType="string"/>
    </xmlCellPr>
  </singleXmlCell>
  <singleXmlCell id="101" xr6:uid="{96287961-F232-4FC7-9250-B6BFB0CB3572}" r="G22" connectionId="0">
    <xmlCellPr id="1" xr6:uid="{0076EE9F-A40D-48E6-BBF1-E55C1C2D99C4}" uniqueName="OnderwerpConsultatie9">
      <xmlPr mapId="24" xpath="/UVWettelijkeControle/Uitvoering/OverigeGegevensgerichteWerkzaamheden/OnderwerpConsultatie9" xmlDataType="string"/>
    </xmlCellPr>
  </singleXmlCell>
  <singleXmlCell id="102" xr6:uid="{C577C62F-B385-4A2F-A908-877FB81C3119}" r="G23" connectionId="0">
    <xmlCellPr id="1" xr6:uid="{70990FF4-94A4-4FD0-BA22-8B830D955896}" uniqueName="OnderwerpConsultatie10">
      <xmlPr mapId="24" xpath="/UVWettelijkeControle/Uitvoering/OverigeGegevensgerichteWerkzaamheden/OnderwerpConsultatie10" xmlDataType="string"/>
    </xmlCellPr>
  </singleXmlCell>
  <singleXmlCell id="103" xr6:uid="{2A1EDA5A-B5DD-46FB-80D8-06F78DFEFB1B}" r="G24" connectionId="0">
    <xmlCellPr id="1" xr6:uid="{0B2376DC-C52F-478D-A21A-B8BDD3F9B2C1}" uniqueName="Oplevering">
      <xmlPr mapId="24" xpath="/UVWettelijkeControle/Uitvoering/OverigeGegevensgerichteWerkzaamheden/Oplevering" xmlDataType="string"/>
    </xmlCellPr>
  </singleXmlCell>
  <singleXmlCell id="104" xr6:uid="{76A2227A-14F8-4362-882E-13AF499945CD}" r="G25" connectionId="0">
    <xmlCellPr id="1" xr6:uid="{0F502026-7C9B-4993-9203-5B7B92226E02}" uniqueName="DataAnalyse">
      <xmlPr mapId="24" xpath="/UVWettelijkeControle/Uitvoering/OverigeGegevensgerichteWerkzaamheden/DataAnalyse" xmlDataType="string"/>
    </xmlCellPr>
  </singleXmlCell>
  <singleXmlCell id="105" xr6:uid="{C8B0F215-05D2-4022-9A0E-031EB7143CBF}" r="G26" connectionId="0">
    <xmlCellPr id="1" xr6:uid="{F19810A1-8843-4C0A-9FE7-81705419CBBB}" uniqueName="GeavanceerdeDataAnalyse">
      <xmlPr mapId="24" xpath="/UVWettelijkeControle/Uitvoering/OverigeGegevensgerichteWerkzaamheden/GeavanceerdeDataAnalyse" xmlDataType="string"/>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06" xr6:uid="{05CD405A-E758-4D8A-8012-02CB19192989}" r="G8" connectionId="0">
    <xmlCellPr id="1" xr6:uid="{55FA47C2-CCC0-4C3F-9214-331276056AEB}" uniqueName="TwijfelContinuiteitEntiteit">
      <xmlPr mapId="24" xpath="/UVWettelijkeControle/AfrondingEnOordeelsvorming/Continuiteit/TwijfelContinuiteitEntiteit" xmlDataType="string"/>
    </xmlCellPr>
  </singleXmlCell>
  <singleXmlCell id="108" xr6:uid="{BE3A9A65-FD0A-40F1-9B2C-27A7C560CAFA}" r="G11" connectionId="0">
    <xmlCellPr id="1" xr6:uid="{619EA217-360E-4383-B95F-1A53B60165DF}" uniqueName="FraudeOfVermoeden">
      <xmlPr mapId="24" xpath="/UVWettelijkeControle/AfrondingEnOordeelsvorming/FraudeEnOvertredingWetEnRegelgeving/FraudeOfVermoeden" xmlDataType="string"/>
    </xmlCellPr>
  </singleXmlCell>
  <singleXmlCell id="109" xr6:uid="{FCDE94C0-E949-4152-9135-D1F1F72793B3}" r="G12" connectionId="0">
    <xmlCellPr id="1" xr6:uid="{FAF78919-5623-4E31-828F-3ABACBAAE2D7}" uniqueName="NietNalevenWetRegelgeving">
      <xmlPr mapId="24" xpath="/UVWettelijkeControle/AfrondingEnOordeelsvorming/FraudeEnOvertredingWetEnRegelgeving/NietNalevenWetRegelgeving" xmlDataType="string"/>
    </xmlCellPr>
  </singleXmlCell>
  <singleXmlCell id="110" xr6:uid="{C83E40F0-F2EA-4130-B887-E5E14A4F5509}" r="G15" connectionId="0">
    <xmlCellPr id="1" xr6:uid="{1E95107A-D64C-4BB1-80B6-8C78811A25BE}" uniqueName="AantalAfwijkingenWettelijkeControle">
      <xmlPr mapId="24" xpath="/UVWettelijkeControle/AfrondingEnOordeelsvorming/OordeelvormingEnCommunicatie/AantalAfwijkingenWettelijkeControle" xmlDataType="nonNegativeInteger"/>
    </xmlCellPr>
  </singleXmlCell>
  <singleXmlCell id="111" xr6:uid="{E3B2B7C2-6553-40A6-8700-694E50374915}" r="G16" connectionId="0">
    <xmlCellPr id="1" xr6:uid="{1EEE6EF0-54AD-4D7E-9FFE-4A28FF7726E2}" uniqueName="AantalAfwijkingenGecorrigeerd">
      <xmlPr mapId="24" xpath="/UVWettelijkeControle/AfrondingEnOordeelsvorming/OordeelvormingEnCommunicatie/AantalAfwijkingenGecorrigeerd" xmlDataType="nonNegativeInteger"/>
    </xmlCellPr>
  </singleXmlCell>
  <singleXmlCell id="112" xr6:uid="{B8BA7545-F099-4C09-AA60-03C4884F7AEF}" r="G17" connectionId="0">
    <xmlCellPr id="1" xr6:uid="{01D92E6C-E8C1-4AE4-BD0D-243FA89C85AF}" uniqueName="EffectOpVermogenNietGecorrigeerdeAfwijkingen">
      <xmlPr mapId="24" xpath="/UVWettelijkeControle/AfrondingEnOordeelsvorming/OordeelvormingEnCommunicatie/EffectOpVermogenNietGecorrigeerdeAfwijkingen" xmlDataType="integer"/>
    </xmlCellPr>
  </singleXmlCell>
  <singleXmlCell id="113" xr6:uid="{48BBBF86-B4F2-42BE-887F-EE1F29169D45}" r="G18" connectionId="0">
    <xmlCellPr id="1" xr6:uid="{74F45E62-73A3-453C-A2BA-B1E70B3BB002}" uniqueName="EffectOpVermogenGecorrigeerdeAfwijkingen">
      <xmlPr mapId="24" xpath="/UVWettelijkeControle/AfrondingEnOordeelsvorming/OordeelvormingEnCommunicatie/EffectOpVermogenGecorrigeerdeAfwijkingen" xmlDataType="integer"/>
    </xmlCellPr>
  </singleXmlCell>
  <singleXmlCell id="114" xr6:uid="{1418EBCC-37F8-4E35-A458-17873361FDCE}" r="G19" connectionId="0">
    <xmlCellPr id="1" xr6:uid="{14BAD2FD-CAE2-4884-B96D-58BB16340289}" uniqueName="TypeVerklaring">
      <xmlPr mapId="24" xpath="/UVWettelijkeControle/AfrondingEnOordeelsvorming/OordeelvormingEnCommunicatie/TypeVerklaring" xmlDataType="string"/>
    </xmlCellPr>
  </singleXmlCell>
  <singleXmlCell id="115" xr6:uid="{AFD34130-542F-4F35-A4DD-6E87F9051694}" r="G20" connectionId="0">
    <xmlCellPr id="1" xr6:uid="{6050D785-CE95-4498-B368-43A0A27A871D}" uniqueName="ParagraafTerBenadrukkingInControleVerklaring">
      <xmlPr mapId="24" xpath="/UVWettelijkeControle/AfrondingEnOordeelsvorming/OordeelvormingEnCommunicatie/ParagraafTerBenadrukkingInControleVerklaring" xmlDataType="string"/>
    </xmlCellPr>
  </singleXmlCell>
  <singleXmlCell id="116" xr6:uid="{32DDF341-18FC-41E7-B0AD-07D63F127F77}" r="G21" connectionId="0">
    <xmlCellPr id="1" xr6:uid="{1FED20DA-7AF8-4609-963A-1EB71BF55484}" uniqueName="ParagraafOverigeAangelegenhedenInControleVerklaring">
      <xmlPr mapId="24" xpath="/UVWettelijkeControle/AfrondingEnOordeelsvorming/OordeelvormingEnCommunicatie/ParagraafOverigeAangelegenhedenInControleVerklaring" xmlDataType="string"/>
    </xmlCellPr>
  </singleXmlCell>
  <singleXmlCell id="117" xr6:uid="{D1DFBD1F-CAF0-4E23-BAD1-8F1A7F681CAD}" r="G22" connectionId="0">
    <xmlCellPr id="1" xr6:uid="{17E9E3AD-2FB1-4BC4-86FA-58C8E01038D8}" uniqueName="ParagraafOnzekerheidMaterieelBelangContinuiteitInControleVerklaring">
      <xmlPr mapId="24" xpath="/UVWettelijkeControle/AfrondingEnOordeelsvorming/OordeelvormingEnCommunicatie/ParagraafOnzekerheidMaterieelBelangContinuiteitInControleVerklaring" xmlDataType="string"/>
    </xmlCellPr>
  </singleXmlCell>
  <singleXmlCell id="118" xr6:uid="{6A4D98BA-B5ED-45DB-9877-EA86F8C42E12}" r="G23" connectionId="0">
    <xmlCellPr id="1" xr6:uid="{DE4A5B4A-9C44-4362-9F75-1C12FEEEAE8B}" uniqueName="KernpuntenKAMInControleVerklaring">
      <xmlPr mapId="24" xpath="/UVWettelijkeControle/AfrondingEnOordeelsvorming/OordeelvormingEnCommunicatie/KernpuntenKAMInControleVerklaring" xmlDataType="string"/>
    </xmlCellPr>
  </singleXmlCell>
  <singleXmlCell id="119" xr6:uid="{FAF4364A-39A0-4BFA-98E4-2EF38EA945A6}" r="G24" connectionId="0">
    <xmlCellPr id="1" xr6:uid="{52EE1C62-9239-480B-A66D-EC909CC5621F}" uniqueName="SchriftelijkGerapporteerd">
      <xmlPr mapId="24" xpath="/UVWettelijkeControle/AfrondingEnOordeelsvorming/OordeelvormingEnCommunicatie/SchriftelijkGerapporteerd" xmlDataType="string"/>
    </xmlCellPr>
  </singleXmlCell>
  <singleXmlCell id="120" xr6:uid="{153B27B8-790F-4CE6-AE00-CD36BF3E88ED}" r="G25" connectionId="0">
    <xmlCellPr id="1" xr6:uid="{A0D830F3-6202-4454-9E51-1681883384AD}" uniqueName="Accountantsverslag">
      <xmlPr mapId="24" xpath="/UVWettelijkeControle/AfrondingEnOordeelsvorming/OordeelvormingEnCommunicatie/Accountantsverslag" xmlDataType="string"/>
    </xmlCellPr>
  </singleXmlCell>
  <singleXmlCell id="121" xr6:uid="{31CEF1D7-08FB-4116-9DB9-EEB453FB4CA8}" r="G26" connectionId="0">
    <xmlCellPr id="1" xr6:uid="{4EC41731-8F3D-4C6D-85CE-36E0C2A01AD2}" uniqueName="ManagementLetter">
      <xmlPr mapId="24" xpath="/UVWettelijkeControle/AfrondingEnOordeelsvorming/OordeelvormingEnCommunicatie/ManagementLetter" xmlDataType="string"/>
    </xmlCellPr>
  </singleXmlCell>
</singleXmlCells>
</file>

<file path=xl/tables/tableSingleCells7.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22" xr6:uid="{35E0FFA3-F0C7-4FF3-8F3E-527653BC2039}" r="AK16" connectionId="0">
    <xmlCellPr id="1" xr6:uid="{0331014B-F266-4D57-B4DF-8D67CC68CAC6}" uniqueName="UrenOpNiveauWeCoBeschikbaar">
      <xmlPr mapId="24" xpath="/UVWettelijkeControle/Urenbesteding/WijzeVanRegistratieUren/UrenOpNiveauWeCoBeschikbaar" xmlDataType="string"/>
    </xmlCellPr>
  </singleXmlCell>
  <singleXmlCell id="123" xr6:uid="{9FE3955B-8612-4925-9A7F-A653C4CA4D06}" r="L9" connectionId="0">
    <xmlCellPr id="1" xr6:uid="{94178454-259E-4E5F-A7A3-4767D7FEBAA2}" uniqueName="RedenUrenOpNiveauWeCoNietBeschikbaar">
      <xmlPr mapId="24" xpath="/UVWettelijkeControle/Urenbesteding/WijzeVanRegistratieUren/RedenUrenOpNiveauWeCoNietBeschikbaar" xmlDataType="string"/>
    </xmlCellPr>
  </singleXmlCell>
  <singleXmlCell id="124" xr6:uid="{97099C3C-2035-408C-B92A-808C9F78F622}" r="L14" connectionId="0">
    <xmlCellPr id="1" xr6:uid="{A1EF67CF-0165-49BE-97AD-27EEC66FDEB6}" uniqueName="WecoUrenEA">
      <xmlPr mapId="24" xpath="/UVWettelijkeControle/Urenbesteding/UrenbestedingWettelijkeControle/WecoUrenEA" xmlDataType="nonNegativeInteger"/>
    </xmlCellPr>
  </singleXmlCell>
  <singleXmlCell id="125" xr6:uid="{195F61DA-C9AD-458A-AB82-96E8360A65AE}" r="L15" connectionId="0">
    <xmlCellPr id="1" xr6:uid="{8B4ECE64-A9F7-48E6-BAC0-0B92E267C5F9}" uniqueName="WecoUrenAT">
      <xmlPr mapId="24" xpath="/UVWettelijkeControle/Urenbesteding/UrenbestedingWettelijkeControle/WecoUrenAT" xmlDataType="nonNegativeInteger"/>
    </xmlCellPr>
  </singleXmlCell>
  <singleXmlCell id="126" xr6:uid="{B64B3012-55C5-402B-8869-C8B8E3D6DD72}" r="L16" connectionId="0">
    <xmlCellPr id="1" xr6:uid="{79B7823B-EE87-4327-87EC-575F7A3C2E17}" uniqueName="UrenOKB">
      <xmlPr mapId="24" xpath="/UVWettelijkeControle/Urenbesteding/UrenbestedingWettelijkeControle/UrenOKB" xmlDataType="nonNegativeInteger"/>
    </xmlCellPr>
  </singleXmlCell>
  <singleXmlCell id="127" xr6:uid="{749AD8E3-1AD6-4B23-AFB6-13B917E26C3F}" r="L17" connectionId="0">
    <xmlCellPr id="1" xr6:uid="{ADA226C6-0E9D-405F-8158-756627D11BB2}" uniqueName="UrenITAuditor">
      <xmlPr mapId="24" xpath="/UVWettelijkeControle/Urenbesteding/UrenbestedingWettelijkeControle/UrenITAuditor" xmlDataType="nonNegativeInteger"/>
    </xmlCellPr>
  </singleXmlCell>
  <singleXmlCell id="128" xr6:uid="{8209B4A3-7061-468B-8E8B-178668186864}" r="L18" connectionId="0">
    <xmlCellPr id="1" xr6:uid="{22741784-88AB-4708-B541-8398E2E85036}" uniqueName="UrenIngeschakeldeDeskundigen">
      <xmlPr mapId="24" xpath="/UVWettelijkeControle/Urenbesteding/UrenbestedingWettelijkeControle/UrenIngeschakeldeDeskundigen" xmlDataType="nonNegativeInteger"/>
    </xmlCellPr>
  </singleXmlCell>
  <singleXmlCell id="129" xr6:uid="{01E0432E-F33C-4FE6-84A9-1A86F5A69D6F}" r="L19" connectionId="0">
    <xmlCellPr id="1" xr6:uid="{4AE6ED42-A224-4510-9EE8-2DBE5D5A6737}" uniqueName="UrenTeamledenUitbesteed">
      <xmlPr mapId="24" xpath="/UVWettelijkeControle/Urenbesteding/UrenbestedingWettelijkeControle/UrenTeamledenUitbesteed" xmlDataType="nonNegativeInteger"/>
    </xmlCellPr>
  </singleXmlCell>
  <singleXmlCell id="130" xr6:uid="{C77B8B3F-8613-4A7A-8514-7744646F6DB8}" r="L20" connectionId="0">
    <xmlCellPr id="1" xr6:uid="{BF2C4615-0393-47F3-B67A-E1F1459B7AFD}" uniqueName="UrenDossiercoachingMentoring">
      <xmlPr mapId="24" xpath="/UVWettelijkeControle/Urenbesteding/UrenbestedingWettelijkeControle/UrenDossiercoachingMentoring" xmlDataType="nonNegativeInteger"/>
    </xmlCellPr>
  </singleXmlCell>
  <singleXmlCell id="131" xr6:uid="{23A4DAA6-6C37-4939-9852-80833321A333}" r="L21" connectionId="0">
    <xmlCellPr id="1" xr6:uid="{E999C004-6F05-4637-A255-4F6F4E4B6604}" uniqueName="UrenOverig">
      <xmlPr mapId="24" xpath="/UVWettelijkeControle/Urenbesteding/UrenbestedingWettelijkeControle/UrenOverig" xmlDataType="nonNegativeInteger"/>
    </xmlCellPr>
  </singleXmlCell>
  <singleXmlCell id="132" xr6:uid="{A2697E23-4823-46F6-92E0-DB246D29F509}" r="L27" connectionId="0">
    <xmlCellPr id="1" xr6:uid="{A620FBA8-7956-47ED-A663-499676D4347A}" uniqueName="Toelichting">
      <xmlPr mapId="24" xpath="/UVWettelijkeControle/Urenbesteding/UrenbestedingWettelijkeControle/Toelichting"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hyperlink" Target="https://www.afm.nl/nl-nl/sector/accountantsorganisaties/verplichte-meldingen/incidentmelding" TargetMode="External"/><Relationship Id="rId3" Type="http://schemas.openxmlformats.org/officeDocument/2006/relationships/hyperlink" Target="https://mab-online.nl/article/79316/list/9/" TargetMode="External"/><Relationship Id="rId7" Type="http://schemas.openxmlformats.org/officeDocument/2006/relationships/hyperlink" Target="https://registers.esma.europa.eu/publication/searchRegister?core=esma_registers_upreg" TargetMode="External"/><Relationship Id="rId2" Type="http://schemas.openxmlformats.org/officeDocument/2006/relationships/hyperlink" Target="https://www.transparency.org/en/cpi" TargetMode="External"/><Relationship Id="rId1" Type="http://schemas.openxmlformats.org/officeDocument/2006/relationships/hyperlink" Target="https://www.kvk.nl/overzicht-standaard-bedrijfsindeling/" TargetMode="External"/><Relationship Id="rId6" Type="http://schemas.openxmlformats.org/officeDocument/2006/relationships/hyperlink" Target="https://www.afm.nl/nl-nl/sector/registers/vergunningenregisters/accountantsorganisaties" TargetMode="External"/><Relationship Id="rId5" Type="http://schemas.openxmlformats.org/officeDocument/2006/relationships/hyperlink" Target="https://www.mccg.nl/publicaties/codes/2016/12/8/corporate-governance-code-2016" TargetMode="External"/><Relationship Id="rId4" Type="http://schemas.openxmlformats.org/officeDocument/2006/relationships/hyperlink" Target="https://www.nba.nl/globalassets/wet--en-regelgeving/nba-handreikingen/1141/nba-handreiking-1141-data-analyse---18-juni-2019.pdf" TargetMode="External"/><Relationship Id="rId9"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hyperlink" Target="mailto:wta@afm.nl" TargetMode="External"/><Relationship Id="rId2" Type="http://schemas.openxmlformats.org/officeDocument/2006/relationships/hyperlink" Target="https://www.afm.nl/nl-nl/sector/accountantsorganisaties/uitvragen/accountants-uitvraag-rv" TargetMode="External"/><Relationship Id="rId1" Type="http://schemas.openxmlformats.org/officeDocument/2006/relationships/hyperlink" Target="https://portaal.afm.nl/"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tableSingleCells" Target="../tables/tableSingleCells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18" Type="http://schemas.openxmlformats.org/officeDocument/2006/relationships/ctrlProp" Target="../ctrlProps/ctrlProp33.xml"/><Relationship Id="rId26" Type="http://schemas.openxmlformats.org/officeDocument/2006/relationships/tableSingleCells" Target="../tables/tableSingleCells3.xml"/><Relationship Id="rId3" Type="http://schemas.openxmlformats.org/officeDocument/2006/relationships/vmlDrawing" Target="../drawings/vmlDrawing2.vml"/><Relationship Id="rId21" Type="http://schemas.openxmlformats.org/officeDocument/2006/relationships/ctrlProp" Target="../ctrlProps/ctrlProp36.xml"/><Relationship Id="rId7" Type="http://schemas.openxmlformats.org/officeDocument/2006/relationships/ctrlProp" Target="../ctrlProps/ctrlProp22.xml"/><Relationship Id="rId12" Type="http://schemas.openxmlformats.org/officeDocument/2006/relationships/ctrlProp" Target="../ctrlProps/ctrlProp27.xml"/><Relationship Id="rId17" Type="http://schemas.openxmlformats.org/officeDocument/2006/relationships/ctrlProp" Target="../ctrlProps/ctrlProp32.xml"/><Relationship Id="rId25" Type="http://schemas.openxmlformats.org/officeDocument/2006/relationships/ctrlProp" Target="../ctrlProps/ctrlProp40.xml"/><Relationship Id="rId2" Type="http://schemas.openxmlformats.org/officeDocument/2006/relationships/drawing" Target="../drawings/drawing4.xml"/><Relationship Id="rId16" Type="http://schemas.openxmlformats.org/officeDocument/2006/relationships/ctrlProp" Target="../ctrlProps/ctrlProp31.xml"/><Relationship Id="rId20" Type="http://schemas.openxmlformats.org/officeDocument/2006/relationships/ctrlProp" Target="../ctrlProps/ctrlProp35.xml"/><Relationship Id="rId1" Type="http://schemas.openxmlformats.org/officeDocument/2006/relationships/printerSettings" Target="../printerSettings/printerSettings4.bin"/><Relationship Id="rId6" Type="http://schemas.openxmlformats.org/officeDocument/2006/relationships/ctrlProp" Target="../ctrlProps/ctrlProp21.xml"/><Relationship Id="rId11" Type="http://schemas.openxmlformats.org/officeDocument/2006/relationships/ctrlProp" Target="../ctrlProps/ctrlProp26.xml"/><Relationship Id="rId24" Type="http://schemas.openxmlformats.org/officeDocument/2006/relationships/ctrlProp" Target="../ctrlProps/ctrlProp39.xml"/><Relationship Id="rId5" Type="http://schemas.openxmlformats.org/officeDocument/2006/relationships/ctrlProp" Target="../ctrlProps/ctrlProp20.xml"/><Relationship Id="rId15" Type="http://schemas.openxmlformats.org/officeDocument/2006/relationships/ctrlProp" Target="../ctrlProps/ctrlProp30.xml"/><Relationship Id="rId23" Type="http://schemas.openxmlformats.org/officeDocument/2006/relationships/ctrlProp" Target="../ctrlProps/ctrlProp38.xml"/><Relationship Id="rId10" Type="http://schemas.openxmlformats.org/officeDocument/2006/relationships/ctrlProp" Target="../ctrlProps/ctrlProp25.xml"/><Relationship Id="rId19" Type="http://schemas.openxmlformats.org/officeDocument/2006/relationships/ctrlProp" Target="../ctrlProps/ctrlProp34.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 Id="rId22" Type="http://schemas.openxmlformats.org/officeDocument/2006/relationships/ctrlProp" Target="../ctrlProps/ctrlProp37.xml"/><Relationship Id="rId27"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omments" Target="../comments3.xml"/><Relationship Id="rId4" Type="http://schemas.openxmlformats.org/officeDocument/2006/relationships/tableSingleCells" Target="../tables/tableSingleCell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comments" Target="../comments4.xml"/><Relationship Id="rId4" Type="http://schemas.openxmlformats.org/officeDocument/2006/relationships/tableSingleCells" Target="../tables/tableSingleCell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 Id="rId5" Type="http://schemas.openxmlformats.org/officeDocument/2006/relationships/comments" Target="../comments5.xml"/><Relationship Id="rId4" Type="http://schemas.openxmlformats.org/officeDocument/2006/relationships/tableSingleCells" Target="../tables/tableSingleCell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8.bin"/><Relationship Id="rId5" Type="http://schemas.openxmlformats.org/officeDocument/2006/relationships/comments" Target="../comments6.xml"/><Relationship Id="rId4" Type="http://schemas.openxmlformats.org/officeDocument/2006/relationships/tableSingleCells" Target="../tables/tableSingleCells7.x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s://portaal.afm.nl/" TargetMode="External"/><Relationship Id="rId5" Type="http://schemas.openxmlformats.org/officeDocument/2006/relationships/comments" Target="../comments7.xml"/><Relationship Id="rId4"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AEE08-CE71-4CDA-A404-A1E9F561DD31}">
  <sheetPr codeName="Sheet1">
    <tabColor rgb="FF3E1B68"/>
    <pageSetUpPr autoPageBreaks="0" fitToPage="1"/>
  </sheetPr>
  <dimension ref="A1:BK69"/>
  <sheetViews>
    <sheetView tabSelected="1" zoomScaleNormal="100" zoomScaleSheetLayoutView="100" workbookViewId="0"/>
  </sheetViews>
  <sheetFormatPr defaultColWidth="9.33203125" defaultRowHeight="14.4" x14ac:dyDescent="0.3"/>
  <cols>
    <col min="1" max="1" width="2.6640625" style="174" customWidth="1"/>
    <col min="2" max="2" width="37.5546875" style="174" customWidth="1"/>
    <col min="3" max="3" width="40.33203125" style="174" customWidth="1"/>
    <col min="4" max="4" width="31.44140625" style="174" customWidth="1"/>
    <col min="5" max="5" width="45.6640625" style="174" customWidth="1"/>
    <col min="6" max="6" width="70.6640625" style="174" customWidth="1"/>
    <col min="7" max="33" width="9.33203125" style="174" customWidth="1"/>
    <col min="34" max="37" width="9.33203125" style="176" hidden="1" customWidth="1"/>
    <col min="38" max="40" width="9.33203125" style="177" customWidth="1"/>
    <col min="41" max="44" width="9.33203125" style="174" customWidth="1"/>
    <col min="45" max="59" width="9.33203125" style="174"/>
    <col min="60" max="60" width="9.33203125" style="177" customWidth="1"/>
    <col min="61" max="62" width="9.33203125" style="176" hidden="1" customWidth="1"/>
    <col min="63" max="63" width="9.33203125" style="177"/>
    <col min="64" max="16384" width="9.33203125" style="174"/>
  </cols>
  <sheetData>
    <row r="1" spans="1:61" x14ac:dyDescent="0.3">
      <c r="C1" s="175"/>
      <c r="D1" s="175"/>
    </row>
    <row r="2" spans="1:61" ht="18" x14ac:dyDescent="0.3">
      <c r="B2" s="178" t="s">
        <v>800</v>
      </c>
      <c r="E2" s="179"/>
      <c r="F2" s="180"/>
      <c r="G2" s="180"/>
      <c r="H2" s="180"/>
      <c r="I2" s="180"/>
      <c r="J2" s="180"/>
      <c r="K2" s="180"/>
      <c r="L2" s="180"/>
      <c r="M2" s="180"/>
      <c r="N2" s="180"/>
      <c r="O2" s="180"/>
      <c r="P2" s="180"/>
      <c r="Q2" s="180"/>
      <c r="R2" s="180"/>
      <c r="S2" s="180"/>
      <c r="T2" s="180"/>
      <c r="U2" s="180"/>
      <c r="V2" s="180"/>
      <c r="W2" s="180"/>
      <c r="X2" s="180"/>
      <c r="Y2" s="180"/>
      <c r="Z2" s="180"/>
      <c r="AA2" s="180"/>
      <c r="AB2" s="180"/>
      <c r="AC2" s="180"/>
      <c r="AD2" s="180"/>
      <c r="AE2" s="180"/>
      <c r="AF2" s="180"/>
      <c r="AG2" s="180"/>
    </row>
    <row r="3" spans="1:61" x14ac:dyDescent="0.3">
      <c r="F3" s="177"/>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c r="AF3" s="177"/>
      <c r="AG3" s="177"/>
      <c r="AH3" s="181"/>
    </row>
    <row r="4" spans="1:61" x14ac:dyDescent="0.3">
      <c r="B4" s="182"/>
      <c r="C4" s="183"/>
      <c r="D4" s="183"/>
      <c r="E4" s="183"/>
      <c r="F4" s="183"/>
      <c r="G4" s="183"/>
      <c r="H4" s="183"/>
      <c r="I4" s="183"/>
      <c r="J4" s="183"/>
      <c r="K4" s="183"/>
      <c r="L4" s="183"/>
      <c r="M4" s="183"/>
      <c r="N4" s="183"/>
      <c r="O4" s="183"/>
      <c r="P4" s="183"/>
      <c r="Q4" s="183"/>
      <c r="R4" s="183"/>
      <c r="S4" s="183"/>
      <c r="T4" s="183"/>
      <c r="U4" s="183"/>
      <c r="V4" s="183"/>
      <c r="W4" s="183"/>
      <c r="X4" s="183"/>
      <c r="Y4" s="183"/>
      <c r="Z4" s="183"/>
      <c r="AA4" s="183"/>
      <c r="AB4" s="183"/>
      <c r="AC4" s="183"/>
      <c r="AD4" s="183"/>
      <c r="AE4" s="183"/>
      <c r="AF4" s="183"/>
      <c r="AG4" s="183"/>
    </row>
    <row r="5" spans="1:61" ht="15" thickBot="1" x14ac:dyDescent="0.35">
      <c r="B5" s="184" t="s">
        <v>460</v>
      </c>
      <c r="C5" s="184" t="s">
        <v>764</v>
      </c>
      <c r="D5" s="185" t="s">
        <v>504</v>
      </c>
      <c r="E5" s="366" t="s">
        <v>505</v>
      </c>
      <c r="F5" s="366"/>
      <c r="G5" s="186"/>
      <c r="H5" s="186"/>
      <c r="I5" s="186"/>
      <c r="J5" s="186"/>
      <c r="K5" s="186"/>
      <c r="L5" s="186"/>
      <c r="M5" s="186"/>
      <c r="N5" s="186"/>
      <c r="O5" s="186"/>
      <c r="P5" s="186"/>
      <c r="Q5" s="186"/>
      <c r="R5" s="186"/>
      <c r="S5" s="186"/>
      <c r="T5" s="186"/>
      <c r="U5" s="186"/>
      <c r="V5" s="186"/>
      <c r="W5" s="186"/>
      <c r="X5" s="186"/>
      <c r="Y5" s="186"/>
      <c r="Z5" s="186"/>
      <c r="AA5" s="186"/>
      <c r="AB5" s="186"/>
      <c r="AC5" s="186"/>
      <c r="AD5" s="186"/>
      <c r="AE5" s="186"/>
      <c r="AF5" s="186"/>
      <c r="AG5" s="186"/>
    </row>
    <row r="6" spans="1:61" x14ac:dyDescent="0.3">
      <c r="A6" s="183"/>
      <c r="B6" s="183"/>
      <c r="C6" s="186"/>
      <c r="D6" s="186"/>
      <c r="E6" s="187" t="s">
        <v>74</v>
      </c>
      <c r="F6" s="186"/>
      <c r="G6" s="186"/>
      <c r="H6" s="186"/>
      <c r="I6" s="186"/>
      <c r="J6" s="186"/>
      <c r="K6" s="186"/>
      <c r="L6" s="186"/>
      <c r="M6" s="186"/>
      <c r="N6" s="186"/>
      <c r="O6" s="186"/>
      <c r="P6" s="186"/>
      <c r="Q6" s="186"/>
      <c r="R6" s="186"/>
      <c r="S6" s="186"/>
      <c r="T6" s="186"/>
      <c r="U6" s="186"/>
      <c r="V6" s="186"/>
      <c r="W6" s="186"/>
      <c r="X6" s="186"/>
      <c r="Y6" s="186"/>
      <c r="Z6" s="186"/>
      <c r="AA6" s="186"/>
      <c r="AB6" s="186"/>
      <c r="AC6" s="186"/>
      <c r="AD6" s="186"/>
      <c r="AE6" s="186"/>
      <c r="AF6" s="186"/>
      <c r="AG6" s="186"/>
    </row>
    <row r="7" spans="1:61" x14ac:dyDescent="0.3">
      <c r="A7" s="183"/>
      <c r="B7" s="183"/>
      <c r="C7" s="188"/>
      <c r="D7" s="188"/>
      <c r="E7" s="189" t="s">
        <v>76</v>
      </c>
      <c r="F7" s="186"/>
      <c r="G7" s="186"/>
      <c r="H7" s="186"/>
      <c r="I7" s="186"/>
      <c r="J7" s="186"/>
      <c r="K7" s="186"/>
      <c r="L7" s="186"/>
      <c r="M7" s="186"/>
      <c r="N7" s="186"/>
      <c r="O7" s="186"/>
      <c r="P7" s="186"/>
      <c r="Q7" s="186"/>
      <c r="R7" s="186"/>
      <c r="S7" s="186"/>
      <c r="T7" s="186"/>
      <c r="U7" s="186"/>
      <c r="V7" s="186"/>
      <c r="W7" s="186"/>
      <c r="X7" s="186"/>
      <c r="Y7" s="186"/>
      <c r="Z7" s="186"/>
      <c r="AA7" s="186"/>
      <c r="AB7" s="186"/>
      <c r="AC7" s="186"/>
      <c r="AD7" s="186"/>
      <c r="AE7" s="186"/>
      <c r="AF7" s="186"/>
      <c r="AG7" s="186"/>
      <c r="AH7" s="187"/>
    </row>
    <row r="8" spans="1:61" x14ac:dyDescent="0.3">
      <c r="A8" s="183"/>
      <c r="B8" s="190" t="s">
        <v>785</v>
      </c>
      <c r="C8" s="190" t="s">
        <v>472</v>
      </c>
      <c r="D8" s="192" t="s">
        <v>461</v>
      </c>
      <c r="E8" s="367" t="s">
        <v>461</v>
      </c>
      <c r="F8" s="367"/>
      <c r="G8" s="193"/>
      <c r="H8" s="193"/>
      <c r="I8" s="193"/>
      <c r="J8" s="193"/>
      <c r="K8" s="193"/>
      <c r="L8" s="193"/>
      <c r="M8" s="193"/>
      <c r="N8" s="194"/>
      <c r="O8" s="194"/>
      <c r="P8" s="194"/>
      <c r="Q8" s="194"/>
      <c r="R8" s="194"/>
      <c r="S8" s="194"/>
      <c r="T8" s="194"/>
      <c r="U8" s="194"/>
      <c r="V8" s="194"/>
      <c r="W8" s="194"/>
      <c r="X8" s="194"/>
      <c r="Y8" s="194"/>
      <c r="Z8" s="194"/>
      <c r="AA8" s="194"/>
      <c r="AB8" s="194"/>
      <c r="AC8" s="194"/>
      <c r="AD8" s="194"/>
      <c r="AE8" s="194"/>
      <c r="AF8" s="194"/>
      <c r="AG8" s="194"/>
      <c r="AH8" s="187" t="s">
        <v>442</v>
      </c>
      <c r="AM8" s="195"/>
      <c r="BI8" s="196" t="str">
        <f>TEXT(D8,"00000000")</f>
        <v>-</v>
      </c>
    </row>
    <row r="9" spans="1:61" x14ac:dyDescent="0.3">
      <c r="A9" s="183"/>
      <c r="B9" s="190" t="s">
        <v>784</v>
      </c>
      <c r="C9" s="193" t="s">
        <v>521</v>
      </c>
      <c r="D9" s="191" t="s">
        <v>462</v>
      </c>
      <c r="E9" s="367" t="s">
        <v>471</v>
      </c>
      <c r="F9" s="367"/>
      <c r="G9" s="193"/>
      <c r="H9" s="193"/>
      <c r="I9" s="193"/>
      <c r="J9" s="193"/>
      <c r="K9" s="193"/>
      <c r="L9" s="193"/>
      <c r="M9" s="193"/>
      <c r="N9" s="194"/>
      <c r="O9" s="194"/>
      <c r="P9" s="194"/>
      <c r="Q9" s="194"/>
      <c r="R9" s="194"/>
      <c r="S9" s="194"/>
      <c r="T9" s="194"/>
      <c r="U9" s="194"/>
      <c r="V9" s="194"/>
      <c r="W9" s="194"/>
      <c r="X9" s="194"/>
      <c r="Y9" s="194"/>
      <c r="Z9" s="194"/>
      <c r="AA9" s="194"/>
      <c r="AB9" s="194"/>
      <c r="AC9" s="194"/>
      <c r="AD9" s="194"/>
      <c r="AE9" s="194"/>
      <c r="AF9" s="194"/>
      <c r="AG9" s="194"/>
      <c r="AH9" s="187" t="str">
        <f>IF(E9="","x",E9)</f>
        <v>Instructie aangescherpt op basis van veelgestelde vragen.</v>
      </c>
    </row>
    <row r="10" spans="1:61" ht="75" customHeight="1" x14ac:dyDescent="0.3">
      <c r="A10" s="183"/>
      <c r="B10" s="193"/>
      <c r="C10" s="193"/>
      <c r="D10" s="191" t="s">
        <v>481</v>
      </c>
      <c r="E10" s="368" t="s">
        <v>763</v>
      </c>
      <c r="F10" s="367"/>
      <c r="G10" s="193"/>
      <c r="H10" s="193"/>
      <c r="I10" s="193"/>
      <c r="J10" s="193"/>
      <c r="K10" s="193"/>
      <c r="L10" s="193"/>
      <c r="M10" s="193"/>
      <c r="N10" s="194"/>
      <c r="O10" s="194"/>
      <c r="P10" s="194"/>
      <c r="Q10" s="194"/>
      <c r="R10" s="194"/>
      <c r="S10" s="194"/>
      <c r="T10" s="194"/>
      <c r="U10" s="194"/>
      <c r="V10" s="194"/>
      <c r="W10" s="194"/>
      <c r="X10" s="194"/>
      <c r="Y10" s="194"/>
      <c r="Z10" s="194"/>
      <c r="AA10" s="194"/>
      <c r="AB10" s="194"/>
      <c r="AC10" s="194"/>
      <c r="AD10" s="194"/>
      <c r="AE10" s="194"/>
      <c r="AF10" s="194"/>
      <c r="AG10" s="194"/>
      <c r="AH10" s="176" t="s">
        <v>441</v>
      </c>
      <c r="AJ10" s="176">
        <v>0</v>
      </c>
      <c r="AO10" s="176"/>
      <c r="AP10" s="176"/>
      <c r="BI10" s="196" t="e">
        <f>TEXT(E10,"00000000")</f>
        <v>#VALUE!</v>
      </c>
    </row>
    <row r="11" spans="1:61" x14ac:dyDescent="0.3">
      <c r="A11" s="183"/>
      <c r="B11" s="193"/>
      <c r="C11" s="193"/>
      <c r="D11" s="191" t="s">
        <v>475</v>
      </c>
      <c r="E11" s="367" t="s">
        <v>482</v>
      </c>
      <c r="F11" s="367"/>
      <c r="G11" s="193"/>
      <c r="H11" s="193"/>
      <c r="I11" s="193"/>
      <c r="J11" s="193"/>
      <c r="K11" s="193"/>
      <c r="L11" s="193"/>
      <c r="M11" s="193"/>
      <c r="N11" s="194"/>
      <c r="O11" s="194"/>
      <c r="P11" s="194"/>
      <c r="Q11" s="194"/>
      <c r="R11" s="194"/>
      <c r="S11" s="194"/>
      <c r="T11" s="194"/>
      <c r="U11" s="194"/>
      <c r="V11" s="194"/>
      <c r="W11" s="194"/>
      <c r="X11" s="194"/>
      <c r="Y11" s="194"/>
      <c r="Z11" s="194"/>
      <c r="AA11" s="194"/>
      <c r="AB11" s="194"/>
      <c r="AC11" s="194"/>
      <c r="AD11" s="194"/>
      <c r="AE11" s="194"/>
      <c r="AF11" s="194"/>
      <c r="AG11" s="194"/>
      <c r="AH11" s="176">
        <v>1</v>
      </c>
      <c r="AJ11" s="176">
        <v>1</v>
      </c>
      <c r="AK11" s="197" t="s">
        <v>411</v>
      </c>
      <c r="AO11" s="176"/>
      <c r="AP11" s="176"/>
    </row>
    <row r="12" spans="1:61" x14ac:dyDescent="0.3">
      <c r="A12" s="183"/>
      <c r="B12" s="193"/>
      <c r="C12" s="193"/>
      <c r="D12" s="191" t="s">
        <v>523</v>
      </c>
      <c r="E12" s="192" t="s">
        <v>483</v>
      </c>
      <c r="G12" s="198"/>
      <c r="H12" s="193"/>
      <c r="I12" s="193"/>
      <c r="J12" s="193"/>
      <c r="K12" s="193"/>
      <c r="L12" s="193"/>
      <c r="M12" s="193"/>
      <c r="N12" s="194"/>
      <c r="O12" s="194"/>
      <c r="P12" s="194"/>
      <c r="Q12" s="194"/>
      <c r="R12" s="194"/>
      <c r="S12" s="194"/>
      <c r="T12" s="194"/>
      <c r="U12" s="194"/>
      <c r="V12" s="194"/>
      <c r="W12" s="194"/>
      <c r="X12" s="194"/>
      <c r="Y12" s="194"/>
      <c r="Z12" s="194"/>
      <c r="AA12" s="194"/>
      <c r="AB12" s="194"/>
      <c r="AC12" s="194"/>
      <c r="AD12" s="194"/>
      <c r="AE12" s="194"/>
      <c r="AF12" s="194"/>
      <c r="AG12" s="194"/>
      <c r="AH12" s="176" t="s">
        <v>2</v>
      </c>
      <c r="AJ12" s="176">
        <v>2</v>
      </c>
      <c r="AK12" s="197" t="s">
        <v>412</v>
      </c>
      <c r="AO12" s="176"/>
      <c r="AP12" s="176"/>
    </row>
    <row r="13" spans="1:61" ht="15" customHeight="1" x14ac:dyDescent="0.3">
      <c r="A13" s="183"/>
      <c r="B13" s="193"/>
      <c r="C13" s="193"/>
      <c r="D13" s="191" t="s">
        <v>502</v>
      </c>
      <c r="E13" s="177" t="s">
        <v>503</v>
      </c>
      <c r="F13" s="193"/>
      <c r="G13" s="198"/>
      <c r="H13" s="193"/>
      <c r="I13" s="193"/>
      <c r="J13" s="193"/>
      <c r="K13" s="193"/>
      <c r="L13" s="193"/>
      <c r="M13" s="193"/>
      <c r="N13" s="194"/>
      <c r="O13" s="194"/>
      <c r="P13" s="194"/>
      <c r="Q13" s="194"/>
      <c r="R13" s="194"/>
      <c r="S13" s="194"/>
      <c r="T13" s="194"/>
      <c r="U13" s="194"/>
      <c r="V13" s="194"/>
      <c r="W13" s="194"/>
      <c r="X13" s="194"/>
      <c r="Y13" s="194"/>
      <c r="Z13" s="194"/>
      <c r="AA13" s="194"/>
      <c r="AB13" s="194"/>
      <c r="AC13" s="194"/>
      <c r="AD13" s="194"/>
      <c r="AE13" s="194"/>
      <c r="AF13" s="194"/>
      <c r="AG13" s="194"/>
      <c r="AH13" s="199" t="str">
        <f>VLOOKUP(AH11,AJ10:AK21,2,0)</f>
        <v>Artikel 393, eerste lid, van Boek 2 van het Burgerlijk Wetboek</v>
      </c>
      <c r="AJ13" s="176">
        <v>3</v>
      </c>
      <c r="AK13" s="197" t="s">
        <v>413</v>
      </c>
      <c r="AO13" s="176"/>
      <c r="AP13" s="176"/>
    </row>
    <row r="14" spans="1:61" x14ac:dyDescent="0.3">
      <c r="A14" s="183"/>
      <c r="B14" s="193"/>
      <c r="C14" s="193"/>
      <c r="D14" s="191" t="s">
        <v>511</v>
      </c>
      <c r="E14" s="177" t="s">
        <v>512</v>
      </c>
      <c r="F14" s="193"/>
      <c r="G14" s="198"/>
      <c r="H14" s="193"/>
      <c r="I14" s="193"/>
      <c r="J14" s="193"/>
      <c r="K14" s="193"/>
      <c r="L14" s="193"/>
      <c r="M14" s="193"/>
      <c r="N14" s="194"/>
      <c r="O14" s="194"/>
      <c r="P14" s="194"/>
      <c r="Q14" s="194"/>
      <c r="R14" s="194"/>
      <c r="S14" s="194"/>
      <c r="T14" s="194"/>
      <c r="U14" s="194"/>
      <c r="V14" s="194"/>
      <c r="W14" s="194"/>
      <c r="X14" s="194"/>
      <c r="Y14" s="194"/>
      <c r="Z14" s="194"/>
      <c r="AA14" s="194"/>
      <c r="AB14" s="194"/>
      <c r="AC14" s="194"/>
      <c r="AD14" s="194"/>
      <c r="AE14" s="194"/>
      <c r="AF14" s="194"/>
      <c r="AG14" s="194"/>
      <c r="AJ14" s="176">
        <v>4</v>
      </c>
      <c r="AK14" s="197" t="s">
        <v>414</v>
      </c>
      <c r="AO14" s="176"/>
      <c r="AP14" s="176"/>
    </row>
    <row r="15" spans="1:61" x14ac:dyDescent="0.3">
      <c r="A15" s="183"/>
      <c r="B15" s="193"/>
      <c r="C15" s="193"/>
      <c r="D15" s="191" t="s">
        <v>151</v>
      </c>
      <c r="E15" s="177" t="s">
        <v>520</v>
      </c>
      <c r="F15" s="193"/>
      <c r="G15" s="193"/>
      <c r="H15" s="193"/>
      <c r="I15" s="193"/>
      <c r="J15" s="193"/>
      <c r="K15" s="193"/>
      <c r="L15" s="193"/>
      <c r="M15" s="193"/>
      <c r="N15" s="194"/>
      <c r="O15" s="194"/>
      <c r="P15" s="194"/>
      <c r="Q15" s="194"/>
      <c r="R15" s="194"/>
      <c r="S15" s="194"/>
      <c r="T15" s="194"/>
      <c r="U15" s="194"/>
      <c r="V15" s="194"/>
      <c r="W15" s="194"/>
      <c r="X15" s="194"/>
      <c r="Y15" s="194"/>
      <c r="Z15" s="194"/>
      <c r="AA15" s="194"/>
      <c r="AB15" s="194"/>
      <c r="AC15" s="194"/>
      <c r="AD15" s="194"/>
      <c r="AE15" s="194"/>
      <c r="AF15" s="194"/>
      <c r="AG15" s="194"/>
      <c r="AJ15" s="176">
        <v>5</v>
      </c>
      <c r="AK15" s="197" t="s">
        <v>415</v>
      </c>
      <c r="AO15" s="176"/>
      <c r="AP15" s="176"/>
    </row>
    <row r="16" spans="1:61" x14ac:dyDescent="0.3">
      <c r="A16" s="183"/>
      <c r="B16" s="193"/>
      <c r="C16" s="193"/>
      <c r="D16" s="191" t="s">
        <v>461</v>
      </c>
      <c r="E16" s="177" t="s">
        <v>524</v>
      </c>
      <c r="F16" s="193"/>
      <c r="G16" s="193"/>
      <c r="H16" s="193"/>
      <c r="I16" s="193"/>
      <c r="J16" s="193"/>
      <c r="K16" s="193"/>
      <c r="L16" s="193"/>
      <c r="M16" s="193"/>
      <c r="N16" s="194"/>
      <c r="O16" s="194"/>
      <c r="P16" s="194"/>
      <c r="Q16" s="194"/>
      <c r="R16" s="194"/>
      <c r="S16" s="194"/>
      <c r="T16" s="194"/>
      <c r="U16" s="194"/>
      <c r="V16" s="194"/>
      <c r="W16" s="194"/>
      <c r="X16" s="194"/>
      <c r="Y16" s="194"/>
      <c r="Z16" s="194"/>
      <c r="AA16" s="194"/>
      <c r="AB16" s="194"/>
      <c r="AC16" s="194"/>
      <c r="AD16" s="194"/>
      <c r="AE16" s="194"/>
      <c r="AF16" s="194"/>
      <c r="AG16" s="194"/>
      <c r="AJ16" s="176">
        <v>6</v>
      </c>
      <c r="AK16" s="197" t="s">
        <v>416</v>
      </c>
      <c r="AO16" s="176"/>
      <c r="AP16" s="176"/>
    </row>
    <row r="17" spans="1:63" x14ac:dyDescent="0.3">
      <c r="A17" s="183"/>
      <c r="B17" s="193"/>
      <c r="C17" s="193"/>
      <c r="D17" s="191"/>
      <c r="E17" s="200"/>
      <c r="F17" s="193"/>
      <c r="G17" s="193"/>
      <c r="H17" s="193"/>
      <c r="I17" s="193"/>
      <c r="J17" s="193"/>
      <c r="K17" s="193"/>
      <c r="L17" s="193"/>
      <c r="M17" s="193"/>
      <c r="N17" s="194"/>
      <c r="O17" s="194"/>
      <c r="P17" s="194"/>
      <c r="Q17" s="194"/>
      <c r="R17" s="194"/>
      <c r="S17" s="194"/>
      <c r="T17" s="194"/>
      <c r="U17" s="194"/>
      <c r="V17" s="194"/>
      <c r="W17" s="194"/>
      <c r="X17" s="194"/>
      <c r="Y17" s="194"/>
      <c r="Z17" s="194"/>
      <c r="AA17" s="194"/>
      <c r="AB17" s="194"/>
      <c r="AC17" s="194"/>
      <c r="AD17" s="194"/>
      <c r="AE17" s="194"/>
      <c r="AF17" s="194"/>
      <c r="AG17" s="194"/>
      <c r="AJ17" s="176">
        <v>7</v>
      </c>
      <c r="AK17" s="197" t="s">
        <v>417</v>
      </c>
      <c r="AO17" s="176"/>
      <c r="AP17" s="176"/>
    </row>
    <row r="18" spans="1:63" x14ac:dyDescent="0.3">
      <c r="A18" s="183"/>
      <c r="B18" s="190" t="s">
        <v>783</v>
      </c>
      <c r="C18" s="193" t="s">
        <v>756</v>
      </c>
      <c r="D18" s="191" t="s">
        <v>685</v>
      </c>
      <c r="E18" s="177" t="s">
        <v>688</v>
      </c>
      <c r="F18" s="193"/>
      <c r="G18" s="193"/>
      <c r="H18" s="193"/>
      <c r="I18" s="193"/>
      <c r="J18" s="193"/>
      <c r="K18" s="193"/>
      <c r="L18" s="193"/>
      <c r="M18" s="193"/>
      <c r="N18" s="194"/>
      <c r="O18" s="194"/>
      <c r="P18" s="194"/>
      <c r="Q18" s="194"/>
      <c r="R18" s="194"/>
      <c r="S18" s="194"/>
      <c r="T18" s="194"/>
      <c r="U18" s="194"/>
      <c r="V18" s="194"/>
      <c r="W18" s="194"/>
      <c r="X18" s="194"/>
      <c r="Y18" s="194"/>
      <c r="Z18" s="194"/>
      <c r="AA18" s="194"/>
      <c r="AB18" s="194"/>
      <c r="AC18" s="194"/>
      <c r="AD18" s="194"/>
      <c r="AE18" s="194"/>
      <c r="AF18" s="194"/>
      <c r="AG18" s="194"/>
      <c r="AJ18" s="176">
        <v>8</v>
      </c>
      <c r="AK18" s="197" t="s">
        <v>419</v>
      </c>
      <c r="AO18" s="176"/>
      <c r="AP18" s="176"/>
    </row>
    <row r="19" spans="1:63" x14ac:dyDescent="0.3">
      <c r="A19" s="183"/>
      <c r="B19" s="193"/>
      <c r="C19" s="193"/>
      <c r="D19" s="191" t="s">
        <v>686</v>
      </c>
      <c r="E19" s="229" t="s">
        <v>687</v>
      </c>
      <c r="F19" s="193"/>
      <c r="G19" s="193"/>
      <c r="H19" s="193"/>
      <c r="I19" s="193"/>
      <c r="J19" s="193"/>
      <c r="K19" s="193"/>
      <c r="L19" s="193"/>
      <c r="M19" s="193"/>
      <c r="N19" s="194"/>
      <c r="O19" s="194"/>
      <c r="P19" s="194"/>
      <c r="Q19" s="194"/>
      <c r="R19" s="194"/>
      <c r="S19" s="194"/>
      <c r="T19" s="194"/>
      <c r="U19" s="194"/>
      <c r="V19" s="194"/>
      <c r="W19" s="194"/>
      <c r="X19" s="194"/>
      <c r="Y19" s="194"/>
      <c r="Z19" s="194"/>
      <c r="AA19" s="194"/>
      <c r="AB19" s="194"/>
      <c r="AC19" s="194"/>
      <c r="AD19" s="194"/>
      <c r="AE19" s="194"/>
      <c r="AF19" s="194"/>
      <c r="AG19" s="194"/>
      <c r="AJ19" s="176">
        <v>9</v>
      </c>
      <c r="AK19" s="197" t="s">
        <v>420</v>
      </c>
      <c r="AO19" s="176"/>
      <c r="AP19" s="176"/>
    </row>
    <row r="20" spans="1:63" x14ac:dyDescent="0.3">
      <c r="A20" s="183"/>
      <c r="B20" s="193"/>
      <c r="C20" s="193"/>
      <c r="D20" s="191" t="s">
        <v>684</v>
      </c>
      <c r="E20" s="245" t="s">
        <v>689</v>
      </c>
      <c r="F20" s="193"/>
      <c r="G20" s="193"/>
      <c r="H20" s="193"/>
      <c r="I20" s="193"/>
      <c r="J20" s="193"/>
      <c r="K20" s="193"/>
      <c r="L20" s="193"/>
      <c r="M20" s="193"/>
      <c r="N20" s="194"/>
      <c r="O20" s="194"/>
      <c r="P20" s="194"/>
      <c r="Q20" s="194"/>
      <c r="R20" s="194"/>
      <c r="S20" s="194"/>
      <c r="T20" s="194"/>
      <c r="U20" s="194"/>
      <c r="V20" s="194"/>
      <c r="W20" s="194"/>
      <c r="X20" s="194"/>
      <c r="Y20" s="194"/>
      <c r="Z20" s="194"/>
      <c r="AA20" s="194"/>
      <c r="AB20" s="194"/>
      <c r="AC20" s="194"/>
      <c r="AD20" s="194"/>
      <c r="AE20" s="194"/>
      <c r="AF20" s="194"/>
      <c r="AG20" s="194"/>
      <c r="AJ20" s="176">
        <v>10</v>
      </c>
      <c r="AK20" s="197" t="s">
        <v>421</v>
      </c>
      <c r="AO20" s="176"/>
      <c r="AP20" s="176"/>
    </row>
    <row r="21" spans="1:63" x14ac:dyDescent="0.3">
      <c r="A21" s="183"/>
      <c r="B21" s="190" t="s">
        <v>782</v>
      </c>
      <c r="C21" s="193" t="s">
        <v>775</v>
      </c>
      <c r="D21" s="191" t="s">
        <v>760</v>
      </c>
      <c r="E21" s="177" t="s">
        <v>759</v>
      </c>
      <c r="F21" s="193"/>
      <c r="G21" s="193"/>
      <c r="H21" s="193"/>
      <c r="I21" s="193"/>
      <c r="J21" s="193"/>
      <c r="K21" s="193"/>
      <c r="L21" s="193"/>
      <c r="M21" s="193"/>
      <c r="N21" s="194"/>
      <c r="O21" s="194"/>
      <c r="P21" s="194"/>
      <c r="Q21" s="194"/>
      <c r="R21" s="194"/>
      <c r="S21" s="194"/>
      <c r="T21" s="194"/>
      <c r="U21" s="194"/>
      <c r="V21" s="194"/>
      <c r="W21" s="194"/>
      <c r="X21" s="194"/>
      <c r="Y21" s="194"/>
      <c r="Z21" s="194"/>
      <c r="AA21" s="194"/>
      <c r="AB21" s="194"/>
      <c r="AC21" s="194"/>
      <c r="AD21" s="194"/>
      <c r="AE21" s="194"/>
      <c r="AF21" s="194"/>
      <c r="AG21" s="194"/>
      <c r="AJ21" s="176">
        <v>11</v>
      </c>
      <c r="AK21" s="203" t="s">
        <v>422</v>
      </c>
      <c r="AO21" s="176"/>
      <c r="AP21" s="176"/>
    </row>
    <row r="22" spans="1:63" x14ac:dyDescent="0.3">
      <c r="A22" s="183"/>
      <c r="B22" s="193"/>
      <c r="C22" s="191"/>
      <c r="D22" s="191" t="s">
        <v>761</v>
      </c>
      <c r="E22" s="295" t="s">
        <v>762</v>
      </c>
      <c r="F22" s="193"/>
      <c r="G22" s="193"/>
      <c r="H22" s="193"/>
      <c r="I22" s="193"/>
      <c r="J22" s="193"/>
      <c r="K22" s="193"/>
      <c r="L22" s="193"/>
      <c r="M22" s="193"/>
      <c r="N22" s="194"/>
      <c r="O22" s="194"/>
      <c r="P22" s="194"/>
      <c r="Q22" s="194"/>
      <c r="R22" s="194"/>
      <c r="S22" s="194"/>
      <c r="T22" s="194"/>
      <c r="U22" s="194"/>
      <c r="V22" s="194"/>
      <c r="W22" s="194"/>
      <c r="X22" s="194"/>
      <c r="Y22" s="194"/>
      <c r="Z22" s="194"/>
      <c r="AA22" s="194"/>
      <c r="AB22" s="194"/>
      <c r="AC22" s="194"/>
      <c r="AD22" s="194"/>
      <c r="AE22" s="194"/>
      <c r="AF22" s="194"/>
      <c r="AG22" s="194"/>
      <c r="AI22" s="204"/>
      <c r="AJ22" s="204"/>
    </row>
    <row r="23" spans="1:63" x14ac:dyDescent="0.3">
      <c r="A23" s="183"/>
      <c r="B23" s="343" t="s">
        <v>781</v>
      </c>
      <c r="C23" s="191" t="s">
        <v>799</v>
      </c>
      <c r="D23" s="191" t="s">
        <v>776</v>
      </c>
      <c r="E23" s="295" t="s">
        <v>779</v>
      </c>
      <c r="F23" s="193"/>
      <c r="G23" s="193"/>
      <c r="H23" s="193"/>
      <c r="I23" s="193"/>
      <c r="J23" s="193"/>
      <c r="K23" s="193"/>
      <c r="L23" s="193"/>
      <c r="M23" s="193"/>
      <c r="N23" s="194"/>
      <c r="O23" s="194"/>
      <c r="P23" s="194"/>
      <c r="Q23" s="194"/>
      <c r="R23" s="194"/>
      <c r="S23" s="194"/>
      <c r="T23" s="194"/>
      <c r="U23" s="194"/>
      <c r="V23" s="194"/>
      <c r="W23" s="194"/>
      <c r="X23" s="194"/>
      <c r="Y23" s="194"/>
      <c r="Z23" s="194"/>
      <c r="AA23" s="194"/>
      <c r="AB23" s="194"/>
      <c r="AC23" s="194"/>
      <c r="AD23" s="194"/>
      <c r="AE23" s="194"/>
      <c r="AF23" s="194"/>
      <c r="AG23" s="194"/>
    </row>
    <row r="24" spans="1:63" x14ac:dyDescent="0.3">
      <c r="A24" s="183"/>
      <c r="B24" s="193"/>
      <c r="C24" s="191"/>
      <c r="D24" s="177" t="s">
        <v>777</v>
      </c>
      <c r="E24" s="343" t="s">
        <v>778</v>
      </c>
      <c r="F24" s="193"/>
      <c r="G24" s="193"/>
      <c r="H24" s="193"/>
      <c r="I24" s="193"/>
      <c r="J24" s="193"/>
      <c r="K24" s="193"/>
      <c r="L24" s="193"/>
      <c r="M24" s="193"/>
      <c r="N24" s="194"/>
      <c r="O24" s="194"/>
      <c r="P24" s="194"/>
      <c r="Q24" s="194"/>
      <c r="R24" s="194"/>
      <c r="S24" s="194"/>
      <c r="T24" s="194"/>
      <c r="U24" s="194"/>
      <c r="V24" s="194"/>
      <c r="W24" s="194"/>
      <c r="X24" s="194"/>
      <c r="Y24" s="194"/>
      <c r="Z24" s="194"/>
      <c r="AA24" s="194"/>
      <c r="AB24" s="194"/>
      <c r="AC24" s="194"/>
      <c r="AD24" s="194"/>
      <c r="AE24" s="194"/>
      <c r="AF24" s="194"/>
      <c r="AG24" s="194"/>
    </row>
    <row r="25" spans="1:63" x14ac:dyDescent="0.3">
      <c r="A25" s="183"/>
      <c r="B25" s="193"/>
      <c r="C25" s="191"/>
      <c r="D25" s="175"/>
      <c r="E25" s="192"/>
      <c r="F25" s="193"/>
      <c r="G25" s="193"/>
      <c r="H25" s="193"/>
      <c r="I25" s="193"/>
      <c r="J25" s="193"/>
      <c r="K25" s="193"/>
      <c r="L25" s="193"/>
      <c r="M25" s="193"/>
      <c r="N25" s="194"/>
      <c r="O25" s="194"/>
      <c r="P25" s="194"/>
      <c r="Q25" s="194"/>
      <c r="R25" s="194"/>
      <c r="S25" s="194"/>
      <c r="T25" s="194"/>
      <c r="U25" s="194"/>
      <c r="V25" s="194"/>
      <c r="W25" s="194"/>
      <c r="X25" s="194"/>
      <c r="Y25" s="194"/>
      <c r="Z25" s="194"/>
      <c r="AA25" s="194"/>
      <c r="AB25" s="194"/>
      <c r="AC25" s="194"/>
      <c r="AD25" s="194"/>
      <c r="AE25" s="194"/>
      <c r="AF25" s="194"/>
      <c r="AG25" s="194"/>
    </row>
    <row r="26" spans="1:63" s="176" customFormat="1" x14ac:dyDescent="0.3">
      <c r="A26" s="183"/>
      <c r="B26" s="193"/>
      <c r="C26" s="191"/>
      <c r="D26" s="174"/>
      <c r="E26" s="192"/>
      <c r="F26" s="193"/>
      <c r="G26" s="193"/>
      <c r="H26" s="193"/>
      <c r="I26" s="193"/>
      <c r="J26" s="193"/>
      <c r="K26" s="193"/>
      <c r="L26" s="193"/>
      <c r="M26" s="193"/>
      <c r="N26" s="194"/>
      <c r="O26" s="194"/>
      <c r="P26" s="194"/>
      <c r="Q26" s="194"/>
      <c r="R26" s="194"/>
      <c r="S26" s="194"/>
      <c r="T26" s="194"/>
      <c r="U26" s="194"/>
      <c r="V26" s="194"/>
      <c r="W26" s="194"/>
      <c r="X26" s="194"/>
      <c r="Y26" s="194"/>
      <c r="Z26" s="194"/>
      <c r="AA26" s="194"/>
      <c r="AB26" s="194"/>
      <c r="AC26" s="194"/>
      <c r="AD26" s="194"/>
      <c r="AE26" s="194"/>
      <c r="AF26" s="194"/>
      <c r="AG26" s="194"/>
      <c r="AL26" s="177"/>
      <c r="AM26" s="177"/>
      <c r="AN26" s="177"/>
      <c r="AO26" s="174"/>
      <c r="AP26" s="174"/>
      <c r="AQ26" s="174"/>
      <c r="AR26" s="174"/>
      <c r="AS26" s="174"/>
      <c r="AT26" s="174"/>
      <c r="AU26" s="174"/>
      <c r="AV26" s="174"/>
      <c r="AW26" s="174"/>
      <c r="AX26" s="174"/>
      <c r="AY26" s="174"/>
      <c r="AZ26" s="174"/>
      <c r="BA26" s="174"/>
      <c r="BB26" s="174"/>
      <c r="BC26" s="174"/>
      <c r="BD26" s="174"/>
      <c r="BE26" s="174"/>
      <c r="BF26" s="174"/>
      <c r="BG26" s="174"/>
      <c r="BH26" s="177"/>
      <c r="BK26" s="177"/>
    </row>
    <row r="27" spans="1:63" s="176" customFormat="1" x14ac:dyDescent="0.3">
      <c r="A27" s="183"/>
      <c r="B27" s="193"/>
      <c r="C27" s="191"/>
      <c r="D27" s="174"/>
      <c r="E27" s="192"/>
      <c r="F27" s="193"/>
      <c r="G27" s="193"/>
      <c r="H27" s="193"/>
      <c r="I27" s="193"/>
      <c r="J27" s="193"/>
      <c r="K27" s="193"/>
      <c r="L27" s="193"/>
      <c r="M27" s="193"/>
      <c r="N27" s="194"/>
      <c r="O27" s="194"/>
      <c r="P27" s="194"/>
      <c r="Q27" s="194"/>
      <c r="R27" s="194"/>
      <c r="S27" s="194"/>
      <c r="T27" s="194"/>
      <c r="U27" s="194"/>
      <c r="V27" s="194"/>
      <c r="W27" s="194"/>
      <c r="X27" s="194"/>
      <c r="Y27" s="194"/>
      <c r="Z27" s="194"/>
      <c r="AA27" s="194"/>
      <c r="AB27" s="194"/>
      <c r="AC27" s="194"/>
      <c r="AD27" s="194"/>
      <c r="AE27" s="194"/>
      <c r="AF27" s="194"/>
      <c r="AG27" s="194"/>
      <c r="AL27" s="177"/>
      <c r="AM27" s="177"/>
      <c r="AN27" s="177"/>
      <c r="AO27" s="174"/>
      <c r="AP27" s="174"/>
      <c r="AQ27" s="174"/>
      <c r="AR27" s="174"/>
      <c r="AS27" s="174"/>
      <c r="AT27" s="174"/>
      <c r="AU27" s="174"/>
      <c r="AV27" s="174"/>
      <c r="AW27" s="174"/>
      <c r="AX27" s="174"/>
      <c r="AY27" s="174"/>
      <c r="AZ27" s="174"/>
      <c r="BA27" s="174"/>
      <c r="BB27" s="174"/>
      <c r="BC27" s="174"/>
      <c r="BD27" s="174"/>
      <c r="BE27" s="174"/>
      <c r="BF27" s="174"/>
      <c r="BG27" s="174"/>
      <c r="BH27" s="177"/>
      <c r="BK27" s="177"/>
    </row>
    <row r="28" spans="1:63" s="176" customFormat="1" x14ac:dyDescent="0.3">
      <c r="A28" s="183"/>
      <c r="B28" s="193"/>
      <c r="C28" s="191"/>
      <c r="D28" s="201"/>
      <c r="E28" s="202"/>
      <c r="F28" s="193"/>
      <c r="G28" s="193"/>
      <c r="H28" s="193"/>
      <c r="I28" s="193"/>
      <c r="J28" s="193"/>
      <c r="K28" s="193"/>
      <c r="L28" s="193"/>
      <c r="M28" s="193"/>
      <c r="N28" s="194"/>
      <c r="O28" s="194"/>
      <c r="P28" s="194"/>
      <c r="Q28" s="194"/>
      <c r="R28" s="194"/>
      <c r="S28" s="194"/>
      <c r="T28" s="194"/>
      <c r="U28" s="194"/>
      <c r="V28" s="194"/>
      <c r="W28" s="194"/>
      <c r="X28" s="194"/>
      <c r="Y28" s="194"/>
      <c r="Z28" s="194"/>
      <c r="AA28" s="194"/>
      <c r="AB28" s="194"/>
      <c r="AC28" s="194"/>
      <c r="AD28" s="194"/>
      <c r="AE28" s="194"/>
      <c r="AF28" s="194"/>
      <c r="AG28" s="194"/>
      <c r="AL28" s="177"/>
      <c r="AM28" s="177"/>
      <c r="AN28" s="177"/>
      <c r="AO28" s="174"/>
      <c r="AP28" s="174"/>
      <c r="AQ28" s="174"/>
      <c r="AR28" s="174"/>
      <c r="AS28" s="174"/>
      <c r="AT28" s="174"/>
      <c r="AU28" s="174"/>
      <c r="AV28" s="174"/>
      <c r="AW28" s="174"/>
      <c r="AX28" s="174"/>
      <c r="AY28" s="174"/>
      <c r="AZ28" s="174"/>
      <c r="BA28" s="174"/>
      <c r="BB28" s="174"/>
      <c r="BC28" s="174"/>
      <c r="BD28" s="174"/>
      <c r="BE28" s="174"/>
      <c r="BF28" s="174"/>
      <c r="BG28" s="174"/>
      <c r="BH28" s="177"/>
      <c r="BI28" s="196" t="str">
        <f>TEXT(E28,"00000000")</f>
        <v>00000000</v>
      </c>
      <c r="BK28" s="177"/>
    </row>
    <row r="29" spans="1:63" s="176" customFormat="1" x14ac:dyDescent="0.3">
      <c r="A29" s="183"/>
      <c r="B29" s="193"/>
      <c r="C29" s="191"/>
      <c r="D29" s="192"/>
      <c r="E29" s="192"/>
      <c r="F29" s="205"/>
      <c r="G29" s="206"/>
      <c r="H29" s="206"/>
      <c r="I29" s="206"/>
      <c r="J29" s="206"/>
      <c r="K29" s="206"/>
      <c r="L29" s="206"/>
      <c r="M29" s="206"/>
      <c r="N29" s="206"/>
      <c r="O29" s="206"/>
      <c r="P29" s="206"/>
      <c r="Q29" s="206"/>
      <c r="R29" s="206"/>
      <c r="S29" s="206"/>
      <c r="T29" s="206"/>
      <c r="U29" s="206"/>
      <c r="V29" s="206"/>
      <c r="W29" s="206"/>
      <c r="X29" s="206"/>
      <c r="Y29" s="206"/>
      <c r="Z29" s="206"/>
      <c r="AA29" s="206"/>
      <c r="AB29" s="206"/>
      <c r="AC29" s="206"/>
      <c r="AD29" s="206"/>
      <c r="AE29" s="206"/>
      <c r="AF29" s="206"/>
      <c r="AG29" s="206"/>
      <c r="AL29" s="177"/>
      <c r="AM29" s="177"/>
      <c r="AN29" s="177"/>
      <c r="AO29" s="174"/>
      <c r="AP29" s="174"/>
      <c r="AQ29" s="174"/>
      <c r="AR29" s="174"/>
      <c r="AS29" s="174"/>
      <c r="AT29" s="174"/>
      <c r="AU29" s="174"/>
      <c r="AV29" s="174"/>
      <c r="AW29" s="174"/>
      <c r="AX29" s="174"/>
      <c r="AY29" s="174"/>
      <c r="AZ29" s="174"/>
      <c r="BA29" s="174"/>
      <c r="BB29" s="174"/>
      <c r="BC29" s="174"/>
      <c r="BD29" s="174"/>
      <c r="BE29" s="174"/>
      <c r="BF29" s="174"/>
      <c r="BG29" s="174"/>
      <c r="BH29" s="177"/>
      <c r="BK29" s="177"/>
    </row>
    <row r="30" spans="1:63" s="176" customFormat="1" x14ac:dyDescent="0.3">
      <c r="A30" s="183"/>
      <c r="B30" s="193"/>
      <c r="C30" s="191"/>
      <c r="D30" s="192"/>
      <c r="E30" s="192"/>
      <c r="F30" s="205"/>
      <c r="G30" s="206"/>
      <c r="H30" s="206"/>
      <c r="I30" s="206"/>
      <c r="J30" s="206"/>
      <c r="K30" s="206"/>
      <c r="L30" s="206"/>
      <c r="M30" s="206"/>
      <c r="N30" s="206"/>
      <c r="O30" s="206"/>
      <c r="P30" s="206"/>
      <c r="Q30" s="206"/>
      <c r="R30" s="206"/>
      <c r="S30" s="206"/>
      <c r="T30" s="206"/>
      <c r="U30" s="206"/>
      <c r="V30" s="206"/>
      <c r="W30" s="206"/>
      <c r="X30" s="206"/>
      <c r="Y30" s="206"/>
      <c r="Z30" s="206"/>
      <c r="AA30" s="206"/>
      <c r="AB30" s="206"/>
      <c r="AC30" s="206"/>
      <c r="AD30" s="206"/>
      <c r="AE30" s="206"/>
      <c r="AF30" s="206"/>
      <c r="AG30" s="206"/>
      <c r="AL30" s="177"/>
      <c r="AM30" s="177"/>
      <c r="AN30" s="177"/>
      <c r="AO30" s="174"/>
      <c r="AP30" s="174"/>
      <c r="AQ30" s="174"/>
      <c r="AR30" s="174"/>
      <c r="AS30" s="174"/>
      <c r="AT30" s="174"/>
      <c r="AU30" s="174"/>
      <c r="AV30" s="174"/>
      <c r="AW30" s="174"/>
      <c r="AX30" s="174"/>
      <c r="AY30" s="174"/>
      <c r="AZ30" s="174"/>
      <c r="BA30" s="174"/>
      <c r="BB30" s="174"/>
      <c r="BC30" s="174"/>
      <c r="BD30" s="174"/>
      <c r="BE30" s="174"/>
      <c r="BF30" s="174"/>
      <c r="BG30" s="174"/>
      <c r="BH30" s="177"/>
      <c r="BK30" s="177"/>
    </row>
    <row r="31" spans="1:63" s="176" customFormat="1" x14ac:dyDescent="0.3">
      <c r="A31" s="183"/>
      <c r="B31" s="193"/>
      <c r="C31" s="191"/>
      <c r="D31" s="207"/>
      <c r="E31" s="192"/>
      <c r="F31" s="205"/>
      <c r="G31" s="206"/>
      <c r="H31" s="206"/>
      <c r="I31" s="206"/>
      <c r="J31" s="206"/>
      <c r="K31" s="206"/>
      <c r="L31" s="206"/>
      <c r="M31" s="206"/>
      <c r="N31" s="206"/>
      <c r="O31" s="206"/>
      <c r="P31" s="206"/>
      <c r="Q31" s="206"/>
      <c r="R31" s="206"/>
      <c r="S31" s="206"/>
      <c r="T31" s="206"/>
      <c r="U31" s="206"/>
      <c r="V31" s="206"/>
      <c r="W31" s="206"/>
      <c r="X31" s="206"/>
      <c r="Y31" s="206"/>
      <c r="Z31" s="206"/>
      <c r="AA31" s="206"/>
      <c r="AB31" s="206"/>
      <c r="AC31" s="206"/>
      <c r="AD31" s="206"/>
      <c r="AE31" s="206"/>
      <c r="AF31" s="206"/>
      <c r="AG31" s="206"/>
      <c r="AL31" s="177"/>
      <c r="AM31" s="177"/>
      <c r="AN31" s="177"/>
      <c r="AO31" s="174"/>
      <c r="AP31" s="174"/>
      <c r="AQ31" s="174"/>
      <c r="AR31" s="174"/>
      <c r="AS31" s="174"/>
      <c r="AT31" s="174"/>
      <c r="AU31" s="174"/>
      <c r="AV31" s="174"/>
      <c r="AW31" s="174"/>
      <c r="AX31" s="174"/>
      <c r="AY31" s="174"/>
      <c r="AZ31" s="174"/>
      <c r="BA31" s="174"/>
      <c r="BB31" s="174"/>
      <c r="BC31" s="174"/>
      <c r="BD31" s="174"/>
      <c r="BE31" s="174"/>
      <c r="BF31" s="174"/>
      <c r="BG31" s="174"/>
      <c r="BH31" s="177"/>
      <c r="BK31" s="177"/>
    </row>
    <row r="32" spans="1:63" s="176" customFormat="1" x14ac:dyDescent="0.3">
      <c r="A32" s="183"/>
      <c r="B32" s="193"/>
      <c r="C32" s="191"/>
      <c r="D32" s="207"/>
      <c r="E32" s="192"/>
      <c r="F32" s="205"/>
      <c r="G32" s="206"/>
      <c r="H32" s="206"/>
      <c r="I32" s="206"/>
      <c r="J32" s="206"/>
      <c r="K32" s="206"/>
      <c r="L32" s="206"/>
      <c r="M32" s="206"/>
      <c r="N32" s="206"/>
      <c r="O32" s="206"/>
      <c r="P32" s="206"/>
      <c r="Q32" s="206"/>
      <c r="R32" s="206"/>
      <c r="S32" s="206"/>
      <c r="T32" s="206"/>
      <c r="U32" s="206"/>
      <c r="V32" s="206"/>
      <c r="W32" s="206"/>
      <c r="X32" s="206"/>
      <c r="Y32" s="206"/>
      <c r="Z32" s="206"/>
      <c r="AA32" s="206"/>
      <c r="AB32" s="206"/>
      <c r="AC32" s="206"/>
      <c r="AD32" s="206"/>
      <c r="AE32" s="206"/>
      <c r="AF32" s="206"/>
      <c r="AG32" s="206"/>
      <c r="AL32" s="177"/>
      <c r="AM32" s="177"/>
      <c r="AN32" s="177"/>
      <c r="AO32" s="174"/>
      <c r="AP32" s="174"/>
      <c r="AQ32" s="174"/>
      <c r="AR32" s="174"/>
      <c r="AS32" s="174"/>
      <c r="AT32" s="174"/>
      <c r="AU32" s="174"/>
      <c r="AV32" s="174"/>
      <c r="AW32" s="174"/>
      <c r="AX32" s="174"/>
      <c r="AY32" s="174"/>
      <c r="AZ32" s="174"/>
      <c r="BA32" s="174"/>
      <c r="BB32" s="174"/>
      <c r="BC32" s="174"/>
      <c r="BD32" s="174"/>
      <c r="BE32" s="174"/>
      <c r="BF32" s="174"/>
      <c r="BG32" s="174"/>
      <c r="BH32" s="177"/>
      <c r="BK32" s="177"/>
    </row>
    <row r="33" spans="1:63" s="176" customFormat="1" x14ac:dyDescent="0.3">
      <c r="A33" s="183"/>
      <c r="B33" s="193"/>
      <c r="C33" s="191"/>
      <c r="D33" s="207"/>
      <c r="E33" s="192"/>
      <c r="F33" s="205"/>
      <c r="G33" s="206"/>
      <c r="H33" s="206"/>
      <c r="I33" s="206"/>
      <c r="J33" s="206"/>
      <c r="K33" s="206"/>
      <c r="L33" s="206"/>
      <c r="M33" s="206"/>
      <c r="N33" s="206"/>
      <c r="O33" s="206"/>
      <c r="P33" s="206"/>
      <c r="Q33" s="206"/>
      <c r="R33" s="206"/>
      <c r="S33" s="206"/>
      <c r="T33" s="206"/>
      <c r="U33" s="206"/>
      <c r="V33" s="206"/>
      <c r="W33" s="206"/>
      <c r="X33" s="206"/>
      <c r="Y33" s="206"/>
      <c r="Z33" s="206"/>
      <c r="AA33" s="206"/>
      <c r="AB33" s="206"/>
      <c r="AC33" s="206"/>
      <c r="AD33" s="206"/>
      <c r="AE33" s="206"/>
      <c r="AF33" s="206"/>
      <c r="AG33" s="206"/>
      <c r="AL33" s="177"/>
      <c r="AM33" s="177"/>
      <c r="AN33" s="177"/>
      <c r="AO33" s="174"/>
      <c r="AP33" s="174"/>
      <c r="AQ33" s="174"/>
      <c r="AR33" s="174"/>
      <c r="AS33" s="174"/>
      <c r="AT33" s="174"/>
      <c r="AU33" s="174"/>
      <c r="AV33" s="174"/>
      <c r="AW33" s="174"/>
      <c r="AX33" s="174"/>
      <c r="AY33" s="174"/>
      <c r="AZ33" s="174"/>
      <c r="BA33" s="174"/>
      <c r="BB33" s="174"/>
      <c r="BC33" s="174"/>
      <c r="BD33" s="174"/>
      <c r="BE33" s="174"/>
      <c r="BF33" s="174"/>
      <c r="BG33" s="174"/>
      <c r="BH33" s="177"/>
      <c r="BK33" s="177"/>
    </row>
    <row r="34" spans="1:63" s="176" customFormat="1" x14ac:dyDescent="0.3">
      <c r="A34" s="183"/>
      <c r="B34" s="193"/>
      <c r="C34" s="191"/>
      <c r="D34" s="201"/>
      <c r="E34" s="192"/>
      <c r="F34" s="205"/>
      <c r="G34" s="206"/>
      <c r="H34" s="206"/>
      <c r="I34" s="206"/>
      <c r="J34" s="206"/>
      <c r="K34" s="206"/>
      <c r="L34" s="206"/>
      <c r="M34" s="206"/>
      <c r="N34" s="206"/>
      <c r="O34" s="206"/>
      <c r="P34" s="206"/>
      <c r="Q34" s="206"/>
      <c r="R34" s="206"/>
      <c r="S34" s="206"/>
      <c r="T34" s="206"/>
      <c r="U34" s="206"/>
      <c r="V34" s="206"/>
      <c r="W34" s="206"/>
      <c r="X34" s="206"/>
      <c r="Y34" s="206"/>
      <c r="Z34" s="206"/>
      <c r="AA34" s="206"/>
      <c r="AB34" s="206"/>
      <c r="AC34" s="206"/>
      <c r="AD34" s="206"/>
      <c r="AE34" s="206"/>
      <c r="AF34" s="206"/>
      <c r="AG34" s="206"/>
      <c r="AL34" s="177"/>
      <c r="AM34" s="177"/>
      <c r="AN34" s="177"/>
      <c r="AO34" s="174"/>
      <c r="AP34" s="174"/>
      <c r="AQ34" s="174"/>
      <c r="AR34" s="174"/>
      <c r="AS34" s="174"/>
      <c r="AT34" s="174"/>
      <c r="AU34" s="174"/>
      <c r="AV34" s="174"/>
      <c r="AW34" s="174"/>
      <c r="AX34" s="174"/>
      <c r="AY34" s="174"/>
      <c r="AZ34" s="174"/>
      <c r="BA34" s="174"/>
      <c r="BB34" s="174"/>
      <c r="BC34" s="174"/>
      <c r="BD34" s="174"/>
      <c r="BE34" s="174"/>
      <c r="BF34" s="174"/>
      <c r="BG34" s="174"/>
      <c r="BH34" s="177"/>
      <c r="BK34" s="177"/>
    </row>
    <row r="35" spans="1:63" s="176" customFormat="1" x14ac:dyDescent="0.3">
      <c r="A35" s="183"/>
      <c r="B35" s="193"/>
      <c r="C35" s="191"/>
      <c r="D35" s="207"/>
      <c r="E35" s="192"/>
      <c r="F35" s="205"/>
      <c r="G35" s="206"/>
      <c r="H35" s="206"/>
      <c r="I35" s="206"/>
      <c r="J35" s="206"/>
      <c r="K35" s="206"/>
      <c r="L35" s="206"/>
      <c r="M35" s="206"/>
      <c r="N35" s="206"/>
      <c r="O35" s="206"/>
      <c r="P35" s="206"/>
      <c r="Q35" s="206"/>
      <c r="R35" s="206"/>
      <c r="S35" s="206"/>
      <c r="T35" s="206"/>
      <c r="U35" s="206"/>
      <c r="V35" s="206"/>
      <c r="W35" s="206"/>
      <c r="X35" s="206"/>
      <c r="Y35" s="206"/>
      <c r="Z35" s="206"/>
      <c r="AA35" s="206"/>
      <c r="AB35" s="206"/>
      <c r="AC35" s="206"/>
      <c r="AD35" s="206"/>
      <c r="AE35" s="206"/>
      <c r="AF35" s="206"/>
      <c r="AG35" s="206"/>
      <c r="AL35" s="177"/>
      <c r="AM35" s="177"/>
      <c r="AN35" s="177"/>
      <c r="AO35" s="174"/>
      <c r="AP35" s="174"/>
      <c r="AQ35" s="174"/>
      <c r="AR35" s="174"/>
      <c r="AS35" s="174"/>
      <c r="AT35" s="174"/>
      <c r="AU35" s="174"/>
      <c r="AV35" s="174"/>
      <c r="AW35" s="174"/>
      <c r="AX35" s="174"/>
      <c r="AY35" s="174"/>
      <c r="AZ35" s="174"/>
      <c r="BA35" s="174"/>
      <c r="BB35" s="174"/>
      <c r="BC35" s="174"/>
      <c r="BD35" s="174"/>
      <c r="BE35" s="174"/>
      <c r="BF35" s="174"/>
      <c r="BG35" s="174"/>
      <c r="BH35" s="177"/>
      <c r="BK35" s="177"/>
    </row>
    <row r="36" spans="1:63" s="176" customFormat="1" x14ac:dyDescent="0.3">
      <c r="A36" s="183"/>
      <c r="B36" s="193"/>
      <c r="C36" s="191"/>
      <c r="E36" s="192"/>
      <c r="F36" s="205"/>
      <c r="G36" s="206"/>
      <c r="H36" s="206"/>
      <c r="I36" s="206"/>
      <c r="J36" s="206"/>
      <c r="K36" s="206"/>
      <c r="L36" s="206"/>
      <c r="M36" s="206"/>
      <c r="N36" s="206"/>
      <c r="O36" s="206"/>
      <c r="P36" s="206"/>
      <c r="Q36" s="206"/>
      <c r="R36" s="206"/>
      <c r="S36" s="206"/>
      <c r="T36" s="206"/>
      <c r="U36" s="206"/>
      <c r="V36" s="206"/>
      <c r="W36" s="206"/>
      <c r="X36" s="206"/>
      <c r="Y36" s="206"/>
      <c r="Z36" s="206"/>
      <c r="AA36" s="206"/>
      <c r="AB36" s="206"/>
      <c r="AC36" s="206"/>
      <c r="AD36" s="206"/>
      <c r="AE36" s="206"/>
      <c r="AF36" s="206"/>
      <c r="AG36" s="206"/>
      <c r="AL36" s="177"/>
      <c r="AM36" s="177"/>
      <c r="AN36" s="177"/>
      <c r="AO36" s="174"/>
      <c r="AP36" s="174"/>
      <c r="AQ36" s="174"/>
      <c r="AR36" s="174"/>
      <c r="AS36" s="174"/>
      <c r="AT36" s="174"/>
      <c r="AU36" s="174"/>
      <c r="AV36" s="174"/>
      <c r="AW36" s="174"/>
      <c r="AX36" s="174"/>
      <c r="AY36" s="174"/>
      <c r="AZ36" s="174"/>
      <c r="BA36" s="174"/>
      <c r="BB36" s="174"/>
      <c r="BC36" s="174"/>
      <c r="BD36" s="174"/>
      <c r="BE36" s="174"/>
      <c r="BF36" s="174"/>
      <c r="BG36" s="174"/>
      <c r="BH36" s="177"/>
      <c r="BK36" s="177"/>
    </row>
    <row r="37" spans="1:63" s="176" customFormat="1" x14ac:dyDescent="0.3">
      <c r="A37" s="183"/>
      <c r="B37" s="193"/>
      <c r="C37" s="191"/>
      <c r="E37" s="192"/>
      <c r="F37" s="205"/>
      <c r="G37" s="206"/>
      <c r="H37" s="206"/>
      <c r="I37" s="206"/>
      <c r="J37" s="206"/>
      <c r="K37" s="206"/>
      <c r="L37" s="206"/>
      <c r="M37" s="206"/>
      <c r="N37" s="206"/>
      <c r="O37" s="206"/>
      <c r="P37" s="206"/>
      <c r="Q37" s="206"/>
      <c r="R37" s="206"/>
      <c r="S37" s="206"/>
      <c r="T37" s="206"/>
      <c r="U37" s="206"/>
      <c r="V37" s="206"/>
      <c r="W37" s="206"/>
      <c r="X37" s="206"/>
      <c r="Y37" s="206"/>
      <c r="Z37" s="206"/>
      <c r="AA37" s="206"/>
      <c r="AB37" s="206"/>
      <c r="AC37" s="206"/>
      <c r="AD37" s="206"/>
      <c r="AE37" s="206"/>
      <c r="AF37" s="206"/>
      <c r="AG37" s="206"/>
      <c r="AL37" s="177"/>
      <c r="AM37" s="177"/>
      <c r="AN37" s="177"/>
      <c r="AO37" s="174"/>
      <c r="AP37" s="174"/>
      <c r="AQ37" s="174"/>
      <c r="AR37" s="174"/>
      <c r="AS37" s="174"/>
      <c r="AT37" s="174"/>
      <c r="AU37" s="174"/>
      <c r="AV37" s="174"/>
      <c r="AW37" s="174"/>
      <c r="AX37" s="174"/>
      <c r="AY37" s="174"/>
      <c r="AZ37" s="174"/>
      <c r="BA37" s="174"/>
      <c r="BB37" s="174"/>
      <c r="BC37" s="174"/>
      <c r="BD37" s="174"/>
      <c r="BE37" s="174"/>
      <c r="BF37" s="174"/>
      <c r="BG37" s="174"/>
      <c r="BH37" s="177"/>
      <c r="BK37" s="177"/>
    </row>
    <row r="38" spans="1:63" s="176" customFormat="1" x14ac:dyDescent="0.3">
      <c r="A38" s="183"/>
      <c r="B38" s="193"/>
      <c r="C38" s="191"/>
      <c r="E38" s="192"/>
      <c r="F38" s="205"/>
      <c r="G38" s="206"/>
      <c r="H38" s="206"/>
      <c r="I38" s="206"/>
      <c r="J38" s="206"/>
      <c r="K38" s="206"/>
      <c r="L38" s="206"/>
      <c r="M38" s="206"/>
      <c r="N38" s="206"/>
      <c r="O38" s="206"/>
      <c r="P38" s="206"/>
      <c r="Q38" s="206"/>
      <c r="R38" s="206"/>
      <c r="S38" s="206"/>
      <c r="T38" s="206"/>
      <c r="U38" s="206"/>
      <c r="V38" s="206"/>
      <c r="W38" s="206"/>
      <c r="X38" s="206"/>
      <c r="Y38" s="206"/>
      <c r="Z38" s="206"/>
      <c r="AA38" s="206"/>
      <c r="AB38" s="206"/>
      <c r="AC38" s="206"/>
      <c r="AD38" s="206"/>
      <c r="AE38" s="206"/>
      <c r="AF38" s="206"/>
      <c r="AG38" s="206"/>
      <c r="AL38" s="177"/>
      <c r="AM38" s="177"/>
      <c r="AN38" s="177"/>
      <c r="AO38" s="174"/>
      <c r="AP38" s="174"/>
      <c r="AQ38" s="174"/>
      <c r="AR38" s="174"/>
      <c r="AS38" s="174"/>
      <c r="AT38" s="174"/>
      <c r="AU38" s="174"/>
      <c r="AV38" s="174"/>
      <c r="AW38" s="174"/>
      <c r="AX38" s="174"/>
      <c r="AY38" s="174"/>
      <c r="AZ38" s="174"/>
      <c r="BA38" s="174"/>
      <c r="BB38" s="174"/>
      <c r="BC38" s="174"/>
      <c r="BD38" s="174"/>
      <c r="BE38" s="174"/>
      <c r="BF38" s="174"/>
      <c r="BG38" s="174"/>
      <c r="BH38" s="177"/>
      <c r="BK38" s="177"/>
    </row>
    <row r="39" spans="1:63" s="176" customFormat="1" x14ac:dyDescent="0.3">
      <c r="A39" s="183"/>
      <c r="B39" s="193"/>
      <c r="C39" s="191"/>
      <c r="D39" s="191"/>
      <c r="E39" s="192"/>
      <c r="F39" s="205"/>
      <c r="G39" s="206"/>
      <c r="H39" s="206"/>
      <c r="I39" s="206"/>
      <c r="J39" s="206"/>
      <c r="K39" s="206"/>
      <c r="L39" s="206"/>
      <c r="M39" s="206"/>
      <c r="N39" s="206"/>
      <c r="O39" s="206"/>
      <c r="P39" s="206"/>
      <c r="Q39" s="206"/>
      <c r="R39" s="206"/>
      <c r="S39" s="206"/>
      <c r="T39" s="206"/>
      <c r="U39" s="206"/>
      <c r="V39" s="206"/>
      <c r="W39" s="206"/>
      <c r="X39" s="206"/>
      <c r="Y39" s="206"/>
      <c r="Z39" s="206"/>
      <c r="AA39" s="206"/>
      <c r="AB39" s="206"/>
      <c r="AC39" s="206"/>
      <c r="AD39" s="206"/>
      <c r="AE39" s="206"/>
      <c r="AF39" s="206"/>
      <c r="AG39" s="206"/>
      <c r="AL39" s="177"/>
      <c r="AM39" s="177"/>
      <c r="AN39" s="177"/>
      <c r="AO39" s="174"/>
      <c r="AP39" s="174"/>
      <c r="AQ39" s="174"/>
      <c r="AR39" s="174"/>
      <c r="AS39" s="174"/>
      <c r="AT39" s="174"/>
      <c r="AU39" s="174"/>
      <c r="AV39" s="174"/>
      <c r="AW39" s="174"/>
      <c r="AX39" s="174"/>
      <c r="AY39" s="174"/>
      <c r="AZ39" s="174"/>
      <c r="BA39" s="174"/>
      <c r="BB39" s="174"/>
      <c r="BC39" s="174"/>
      <c r="BD39" s="174"/>
      <c r="BE39" s="174"/>
      <c r="BF39" s="174"/>
      <c r="BG39" s="174"/>
      <c r="BH39" s="177"/>
      <c r="BK39" s="177"/>
    </row>
    <row r="40" spans="1:63" s="176" customFormat="1" x14ac:dyDescent="0.3">
      <c r="A40" s="183"/>
      <c r="B40" s="193"/>
      <c r="C40" s="191"/>
      <c r="D40" s="191"/>
      <c r="E40" s="202"/>
      <c r="F40" s="205"/>
      <c r="G40" s="206"/>
      <c r="H40" s="206"/>
      <c r="I40" s="206"/>
      <c r="J40" s="206"/>
      <c r="K40" s="206"/>
      <c r="L40" s="206"/>
      <c r="M40" s="206"/>
      <c r="N40" s="206"/>
      <c r="O40" s="206"/>
      <c r="P40" s="206"/>
      <c r="Q40" s="206"/>
      <c r="R40" s="206"/>
      <c r="S40" s="206"/>
      <c r="T40" s="206"/>
      <c r="U40" s="206"/>
      <c r="V40" s="206"/>
      <c r="W40" s="206"/>
      <c r="X40" s="206"/>
      <c r="Y40" s="206"/>
      <c r="Z40" s="206"/>
      <c r="AA40" s="206"/>
      <c r="AB40" s="206"/>
      <c r="AC40" s="206"/>
      <c r="AD40" s="206"/>
      <c r="AE40" s="206"/>
      <c r="AF40" s="206"/>
      <c r="AG40" s="206"/>
      <c r="AL40" s="177"/>
      <c r="AM40" s="177"/>
      <c r="AN40" s="177"/>
      <c r="AO40" s="174"/>
      <c r="AP40" s="174"/>
      <c r="AQ40" s="174"/>
      <c r="AR40" s="174"/>
      <c r="AS40" s="174"/>
      <c r="AT40" s="174"/>
      <c r="AU40" s="174"/>
      <c r="AV40" s="174"/>
      <c r="AW40" s="174"/>
      <c r="AX40" s="174"/>
      <c r="AY40" s="174"/>
      <c r="AZ40" s="174"/>
      <c r="BA40" s="174"/>
      <c r="BB40" s="174"/>
      <c r="BC40" s="174"/>
      <c r="BD40" s="174"/>
      <c r="BE40" s="174"/>
      <c r="BF40" s="174"/>
      <c r="BG40" s="174"/>
      <c r="BH40" s="177"/>
      <c r="BK40" s="177"/>
    </row>
    <row r="41" spans="1:63" s="176" customFormat="1" x14ac:dyDescent="0.3">
      <c r="A41" s="183"/>
      <c r="B41" s="193"/>
      <c r="C41" s="191"/>
      <c r="D41" s="191"/>
      <c r="E41" s="192"/>
      <c r="F41" s="205"/>
      <c r="G41" s="206"/>
      <c r="H41" s="206"/>
      <c r="I41" s="206"/>
      <c r="J41" s="206"/>
      <c r="K41" s="206"/>
      <c r="L41" s="206"/>
      <c r="M41" s="206"/>
      <c r="N41" s="206"/>
      <c r="O41" s="206"/>
      <c r="P41" s="206"/>
      <c r="Q41" s="206"/>
      <c r="R41" s="206"/>
      <c r="S41" s="206"/>
      <c r="T41" s="206"/>
      <c r="U41" s="206"/>
      <c r="V41" s="206"/>
      <c r="W41" s="206"/>
      <c r="X41" s="206"/>
      <c r="Y41" s="206"/>
      <c r="Z41" s="206"/>
      <c r="AA41" s="206"/>
      <c r="AB41" s="206"/>
      <c r="AC41" s="206"/>
      <c r="AD41" s="206"/>
      <c r="AE41" s="206"/>
      <c r="AF41" s="206"/>
      <c r="AG41" s="206"/>
      <c r="AL41" s="177"/>
      <c r="AM41" s="177"/>
      <c r="AN41" s="177"/>
      <c r="AO41" s="174"/>
      <c r="AP41" s="174"/>
      <c r="AQ41" s="174"/>
      <c r="AR41" s="174"/>
      <c r="AS41" s="174"/>
      <c r="AT41" s="174"/>
      <c r="AU41" s="174"/>
      <c r="AV41" s="174"/>
      <c r="AW41" s="174"/>
      <c r="AX41" s="174"/>
      <c r="AY41" s="174"/>
      <c r="AZ41" s="174"/>
      <c r="BA41" s="174"/>
      <c r="BB41" s="174"/>
      <c r="BC41" s="174"/>
      <c r="BD41" s="174"/>
      <c r="BE41" s="174"/>
      <c r="BF41" s="174"/>
      <c r="BG41" s="174"/>
      <c r="BH41" s="177"/>
      <c r="BK41" s="177"/>
    </row>
    <row r="42" spans="1:63" s="176" customFormat="1" x14ac:dyDescent="0.3">
      <c r="A42" s="183"/>
      <c r="B42" s="193"/>
      <c r="C42" s="191"/>
      <c r="D42" s="191"/>
      <c r="E42" s="192"/>
      <c r="F42" s="205"/>
      <c r="G42" s="206"/>
      <c r="H42" s="206"/>
      <c r="I42" s="206"/>
      <c r="J42" s="206"/>
      <c r="K42" s="206"/>
      <c r="L42" s="206"/>
      <c r="M42" s="206"/>
      <c r="N42" s="206"/>
      <c r="O42" s="206"/>
      <c r="P42" s="206"/>
      <c r="Q42" s="206"/>
      <c r="R42" s="206"/>
      <c r="S42" s="206"/>
      <c r="T42" s="206"/>
      <c r="U42" s="206"/>
      <c r="V42" s="206"/>
      <c r="W42" s="206"/>
      <c r="X42" s="206"/>
      <c r="Y42" s="206"/>
      <c r="Z42" s="206"/>
      <c r="AA42" s="206"/>
      <c r="AB42" s="206"/>
      <c r="AC42" s="206"/>
      <c r="AD42" s="206"/>
      <c r="AE42" s="206"/>
      <c r="AF42" s="206"/>
      <c r="AG42" s="206"/>
      <c r="AL42" s="177"/>
      <c r="AM42" s="177"/>
      <c r="AN42" s="177"/>
      <c r="AO42" s="174"/>
      <c r="AP42" s="174"/>
      <c r="AQ42" s="174"/>
      <c r="AR42" s="174"/>
      <c r="AS42" s="174"/>
      <c r="AT42" s="174"/>
      <c r="AU42" s="174"/>
      <c r="AV42" s="174"/>
      <c r="AW42" s="174"/>
      <c r="AX42" s="174"/>
      <c r="AY42" s="174"/>
      <c r="AZ42" s="174"/>
      <c r="BA42" s="174"/>
      <c r="BB42" s="174"/>
      <c r="BC42" s="174"/>
      <c r="BD42" s="174"/>
      <c r="BE42" s="174"/>
      <c r="BF42" s="174"/>
      <c r="BG42" s="174"/>
      <c r="BH42" s="177"/>
      <c r="BK42" s="177"/>
    </row>
    <row r="43" spans="1:63" s="176" customFormat="1" x14ac:dyDescent="0.3">
      <c r="A43" s="183"/>
      <c r="B43" s="193"/>
      <c r="C43" s="191"/>
      <c r="D43" s="191"/>
      <c r="E43" s="192"/>
      <c r="F43" s="205"/>
      <c r="G43" s="206"/>
      <c r="H43" s="206"/>
      <c r="I43" s="206"/>
      <c r="J43" s="206"/>
      <c r="K43" s="206"/>
      <c r="L43" s="206"/>
      <c r="M43" s="206"/>
      <c r="N43" s="206"/>
      <c r="O43" s="206"/>
      <c r="P43" s="206"/>
      <c r="Q43" s="206"/>
      <c r="R43" s="206"/>
      <c r="S43" s="206"/>
      <c r="T43" s="206"/>
      <c r="U43" s="206"/>
      <c r="V43" s="206"/>
      <c r="W43" s="206"/>
      <c r="X43" s="206"/>
      <c r="Y43" s="206"/>
      <c r="Z43" s="206"/>
      <c r="AA43" s="206"/>
      <c r="AB43" s="206"/>
      <c r="AC43" s="206"/>
      <c r="AD43" s="206"/>
      <c r="AE43" s="206"/>
      <c r="AF43" s="206"/>
      <c r="AG43" s="206"/>
      <c r="AL43" s="177"/>
      <c r="AM43" s="177"/>
      <c r="AN43" s="177"/>
      <c r="AO43" s="174"/>
      <c r="AP43" s="174"/>
      <c r="AQ43" s="174"/>
      <c r="AR43" s="174"/>
      <c r="AS43" s="174"/>
      <c r="AT43" s="174"/>
      <c r="AU43" s="174"/>
      <c r="AV43" s="174"/>
      <c r="AW43" s="174"/>
      <c r="AX43" s="174"/>
      <c r="AY43" s="174"/>
      <c r="AZ43" s="174"/>
      <c r="BA43" s="174"/>
      <c r="BB43" s="174"/>
      <c r="BC43" s="174"/>
      <c r="BD43" s="174"/>
      <c r="BE43" s="174"/>
      <c r="BF43" s="174"/>
      <c r="BG43" s="174"/>
      <c r="BH43" s="177"/>
      <c r="BK43" s="177"/>
    </row>
    <row r="44" spans="1:63" s="176" customFormat="1" x14ac:dyDescent="0.3">
      <c r="A44" s="183"/>
      <c r="B44" s="193"/>
      <c r="C44" s="191"/>
      <c r="D44" s="191"/>
      <c r="E44" s="192"/>
      <c r="F44" s="205"/>
      <c r="G44" s="206"/>
      <c r="H44" s="206"/>
      <c r="I44" s="206"/>
      <c r="J44" s="206"/>
      <c r="K44" s="206"/>
      <c r="L44" s="206"/>
      <c r="M44" s="206"/>
      <c r="N44" s="206"/>
      <c r="O44" s="206"/>
      <c r="P44" s="206"/>
      <c r="Q44" s="206"/>
      <c r="R44" s="206"/>
      <c r="S44" s="206"/>
      <c r="T44" s="206"/>
      <c r="U44" s="206"/>
      <c r="V44" s="206"/>
      <c r="W44" s="206"/>
      <c r="X44" s="206"/>
      <c r="Y44" s="206"/>
      <c r="Z44" s="206"/>
      <c r="AA44" s="206"/>
      <c r="AB44" s="206"/>
      <c r="AC44" s="206"/>
      <c r="AD44" s="206"/>
      <c r="AE44" s="206"/>
      <c r="AF44" s="206"/>
      <c r="AG44" s="206"/>
      <c r="AL44" s="177"/>
      <c r="AM44" s="177"/>
      <c r="AN44" s="177"/>
      <c r="AO44" s="174"/>
      <c r="AP44" s="174"/>
      <c r="AQ44" s="174"/>
      <c r="AR44" s="174"/>
      <c r="AS44" s="174"/>
      <c r="AT44" s="174"/>
      <c r="AU44" s="174"/>
      <c r="AV44" s="174"/>
      <c r="AW44" s="174"/>
      <c r="AX44" s="174"/>
      <c r="AY44" s="174"/>
      <c r="AZ44" s="174"/>
      <c r="BA44" s="174"/>
      <c r="BB44" s="174"/>
      <c r="BC44" s="174"/>
      <c r="BD44" s="174"/>
      <c r="BE44" s="174"/>
      <c r="BF44" s="174"/>
      <c r="BG44" s="174"/>
      <c r="BH44" s="177"/>
      <c r="BK44" s="177"/>
    </row>
    <row r="45" spans="1:63" s="176" customFormat="1" x14ac:dyDescent="0.3">
      <c r="A45" s="183"/>
      <c r="B45" s="193"/>
      <c r="C45" s="191"/>
      <c r="E45" s="192"/>
      <c r="F45" s="205"/>
      <c r="G45" s="206"/>
      <c r="H45" s="206"/>
      <c r="I45" s="206"/>
      <c r="J45" s="206"/>
      <c r="K45" s="206"/>
      <c r="L45" s="206"/>
      <c r="M45" s="206"/>
      <c r="N45" s="206"/>
      <c r="O45" s="206"/>
      <c r="P45" s="206"/>
      <c r="Q45" s="206"/>
      <c r="R45" s="206"/>
      <c r="S45" s="206"/>
      <c r="T45" s="206"/>
      <c r="U45" s="206"/>
      <c r="V45" s="206"/>
      <c r="W45" s="206"/>
      <c r="X45" s="206"/>
      <c r="Y45" s="206"/>
      <c r="Z45" s="206"/>
      <c r="AA45" s="206"/>
      <c r="AB45" s="206"/>
      <c r="AC45" s="206"/>
      <c r="AD45" s="206"/>
      <c r="AE45" s="206"/>
      <c r="AF45" s="206"/>
      <c r="AG45" s="206"/>
      <c r="AL45" s="177"/>
      <c r="AM45" s="177"/>
      <c r="AN45" s="177"/>
      <c r="AO45" s="174"/>
      <c r="AP45" s="174"/>
      <c r="AQ45" s="174"/>
      <c r="AR45" s="174"/>
      <c r="AS45" s="174"/>
      <c r="AT45" s="174"/>
      <c r="AU45" s="174"/>
      <c r="AV45" s="174"/>
      <c r="AW45" s="174"/>
      <c r="AX45" s="174"/>
      <c r="AY45" s="174"/>
      <c r="AZ45" s="174"/>
      <c r="BA45" s="174"/>
      <c r="BB45" s="174"/>
      <c r="BC45" s="174"/>
      <c r="BD45" s="174"/>
      <c r="BE45" s="174"/>
      <c r="BF45" s="174"/>
      <c r="BG45" s="174"/>
      <c r="BH45" s="177"/>
      <c r="BK45" s="177"/>
    </row>
    <row r="46" spans="1:63" s="176" customFormat="1" x14ac:dyDescent="0.3">
      <c r="A46" s="183"/>
      <c r="B46" s="193"/>
      <c r="C46" s="191"/>
      <c r="E46" s="192"/>
      <c r="F46" s="205"/>
      <c r="G46" s="206"/>
      <c r="H46" s="206"/>
      <c r="I46" s="206"/>
      <c r="J46" s="206"/>
      <c r="K46" s="206"/>
      <c r="L46" s="206"/>
      <c r="M46" s="206"/>
      <c r="N46" s="206"/>
      <c r="O46" s="206"/>
      <c r="P46" s="206"/>
      <c r="Q46" s="206"/>
      <c r="R46" s="206"/>
      <c r="S46" s="206"/>
      <c r="T46" s="206"/>
      <c r="U46" s="206"/>
      <c r="V46" s="206"/>
      <c r="W46" s="206"/>
      <c r="X46" s="206"/>
      <c r="Y46" s="206"/>
      <c r="Z46" s="206"/>
      <c r="AA46" s="206"/>
      <c r="AB46" s="206"/>
      <c r="AC46" s="206"/>
      <c r="AD46" s="206"/>
      <c r="AE46" s="206"/>
      <c r="AF46" s="206"/>
      <c r="AG46" s="206"/>
      <c r="AL46" s="177"/>
      <c r="AM46" s="177"/>
      <c r="AN46" s="177"/>
      <c r="AO46" s="174"/>
      <c r="AP46" s="174"/>
      <c r="AQ46" s="174"/>
      <c r="AR46" s="174"/>
      <c r="AS46" s="174"/>
      <c r="AT46" s="174"/>
      <c r="AU46" s="174"/>
      <c r="AV46" s="174"/>
      <c r="AW46" s="174"/>
      <c r="AX46" s="174"/>
      <c r="AY46" s="174"/>
      <c r="AZ46" s="174"/>
      <c r="BA46" s="174"/>
      <c r="BB46" s="174"/>
      <c r="BC46" s="174"/>
      <c r="BD46" s="174"/>
      <c r="BE46" s="174"/>
      <c r="BF46" s="174"/>
      <c r="BG46" s="174"/>
      <c r="BH46" s="177"/>
      <c r="BK46" s="177"/>
    </row>
    <row r="47" spans="1:63" s="176" customFormat="1" x14ac:dyDescent="0.3">
      <c r="A47" s="183"/>
      <c r="B47" s="193"/>
      <c r="C47" s="191"/>
      <c r="E47" s="192"/>
      <c r="F47" s="205"/>
      <c r="G47" s="206"/>
      <c r="H47" s="206"/>
      <c r="I47" s="206"/>
      <c r="J47" s="206"/>
      <c r="K47" s="206"/>
      <c r="L47" s="206"/>
      <c r="M47" s="206"/>
      <c r="N47" s="206"/>
      <c r="O47" s="206"/>
      <c r="P47" s="206"/>
      <c r="Q47" s="206"/>
      <c r="R47" s="206"/>
      <c r="S47" s="206"/>
      <c r="T47" s="206"/>
      <c r="U47" s="206"/>
      <c r="V47" s="206"/>
      <c r="W47" s="206"/>
      <c r="X47" s="206"/>
      <c r="Y47" s="206"/>
      <c r="Z47" s="206"/>
      <c r="AA47" s="206"/>
      <c r="AB47" s="206"/>
      <c r="AC47" s="206"/>
      <c r="AD47" s="206"/>
      <c r="AE47" s="206"/>
      <c r="AF47" s="206"/>
      <c r="AG47" s="206"/>
      <c r="AL47" s="177"/>
      <c r="AM47" s="177"/>
      <c r="AN47" s="177"/>
      <c r="AO47" s="174"/>
      <c r="AP47" s="174"/>
      <c r="AQ47" s="174"/>
      <c r="AR47" s="174"/>
      <c r="AS47" s="174"/>
      <c r="AT47" s="174"/>
      <c r="AU47" s="174"/>
      <c r="AV47" s="174"/>
      <c r="AW47" s="174"/>
      <c r="AX47" s="174"/>
      <c r="AY47" s="174"/>
      <c r="AZ47" s="174"/>
      <c r="BA47" s="174"/>
      <c r="BB47" s="174"/>
      <c r="BC47" s="174"/>
      <c r="BD47" s="174"/>
      <c r="BE47" s="174"/>
      <c r="BF47" s="174"/>
      <c r="BG47" s="174"/>
      <c r="BH47" s="177"/>
      <c r="BK47" s="177"/>
    </row>
    <row r="48" spans="1:63" s="176" customFormat="1" x14ac:dyDescent="0.3">
      <c r="A48" s="183"/>
      <c r="B48" s="193"/>
      <c r="C48" s="191"/>
      <c r="E48" s="192"/>
      <c r="F48" s="205"/>
      <c r="G48" s="206"/>
      <c r="H48" s="206"/>
      <c r="I48" s="206"/>
      <c r="J48" s="206"/>
      <c r="K48" s="206"/>
      <c r="L48" s="206"/>
      <c r="M48" s="206"/>
      <c r="N48" s="206"/>
      <c r="O48" s="206"/>
      <c r="P48" s="206"/>
      <c r="Q48" s="206"/>
      <c r="R48" s="206"/>
      <c r="S48" s="206"/>
      <c r="T48" s="206"/>
      <c r="U48" s="206"/>
      <c r="V48" s="206"/>
      <c r="W48" s="206"/>
      <c r="X48" s="206"/>
      <c r="Y48" s="206"/>
      <c r="Z48" s="206"/>
      <c r="AA48" s="206"/>
      <c r="AB48" s="206"/>
      <c r="AC48" s="206"/>
      <c r="AD48" s="206"/>
      <c r="AE48" s="206"/>
      <c r="AF48" s="206"/>
      <c r="AG48" s="206"/>
      <c r="AL48" s="177"/>
      <c r="AM48" s="177"/>
      <c r="AN48" s="177"/>
      <c r="AO48" s="174"/>
      <c r="AP48" s="174"/>
      <c r="AQ48" s="174"/>
      <c r="AR48" s="174"/>
      <c r="AS48" s="174"/>
      <c r="AT48" s="174"/>
      <c r="AU48" s="174"/>
      <c r="AV48" s="174"/>
      <c r="AW48" s="174"/>
      <c r="AX48" s="174"/>
      <c r="AY48" s="174"/>
      <c r="AZ48" s="174"/>
      <c r="BA48" s="174"/>
      <c r="BB48" s="174"/>
      <c r="BC48" s="174"/>
      <c r="BD48" s="174"/>
      <c r="BE48" s="174"/>
      <c r="BF48" s="174"/>
      <c r="BG48" s="174"/>
      <c r="BH48" s="177"/>
      <c r="BK48" s="177"/>
    </row>
    <row r="49" spans="1:63" s="176" customFormat="1" x14ac:dyDescent="0.3">
      <c r="A49" s="183"/>
      <c r="B49" s="193"/>
      <c r="C49" s="191"/>
      <c r="E49" s="192"/>
      <c r="F49" s="205"/>
      <c r="G49" s="206"/>
      <c r="H49" s="206"/>
      <c r="I49" s="206"/>
      <c r="J49" s="206"/>
      <c r="K49" s="206"/>
      <c r="L49" s="206"/>
      <c r="M49" s="206"/>
      <c r="N49" s="206"/>
      <c r="O49" s="206"/>
      <c r="P49" s="206"/>
      <c r="Q49" s="206"/>
      <c r="R49" s="206"/>
      <c r="S49" s="206"/>
      <c r="T49" s="206"/>
      <c r="U49" s="206"/>
      <c r="V49" s="206"/>
      <c r="W49" s="206"/>
      <c r="X49" s="206"/>
      <c r="Y49" s="206"/>
      <c r="Z49" s="206"/>
      <c r="AA49" s="206"/>
      <c r="AB49" s="206"/>
      <c r="AC49" s="206"/>
      <c r="AD49" s="206"/>
      <c r="AE49" s="206"/>
      <c r="AF49" s="206"/>
      <c r="AG49" s="206"/>
      <c r="AL49" s="177"/>
      <c r="AM49" s="177"/>
      <c r="AN49" s="177"/>
      <c r="AO49" s="174"/>
      <c r="AP49" s="174"/>
      <c r="AQ49" s="174"/>
      <c r="AR49" s="174"/>
      <c r="AS49" s="174"/>
      <c r="AT49" s="174"/>
      <c r="AU49" s="174"/>
      <c r="AV49" s="174"/>
      <c r="AW49" s="174"/>
      <c r="AX49" s="174"/>
      <c r="AY49" s="174"/>
      <c r="AZ49" s="174"/>
      <c r="BA49" s="174"/>
      <c r="BB49" s="174"/>
      <c r="BC49" s="174"/>
      <c r="BD49" s="174"/>
      <c r="BE49" s="174"/>
      <c r="BF49" s="174"/>
      <c r="BG49" s="174"/>
      <c r="BH49" s="177"/>
      <c r="BK49" s="177"/>
    </row>
    <row r="50" spans="1:63" s="176" customFormat="1" x14ac:dyDescent="0.3">
      <c r="A50" s="183"/>
      <c r="B50" s="193"/>
      <c r="C50" s="191"/>
      <c r="E50" s="192"/>
      <c r="F50" s="205"/>
      <c r="G50" s="206"/>
      <c r="H50" s="206"/>
      <c r="I50" s="206"/>
      <c r="J50" s="206"/>
      <c r="K50" s="206"/>
      <c r="L50" s="206"/>
      <c r="M50" s="206"/>
      <c r="N50" s="206"/>
      <c r="O50" s="206"/>
      <c r="P50" s="206"/>
      <c r="Q50" s="206"/>
      <c r="R50" s="206"/>
      <c r="S50" s="206"/>
      <c r="T50" s="206"/>
      <c r="U50" s="206"/>
      <c r="V50" s="206"/>
      <c r="W50" s="206"/>
      <c r="X50" s="206"/>
      <c r="Y50" s="206"/>
      <c r="Z50" s="206"/>
      <c r="AA50" s="206"/>
      <c r="AB50" s="206"/>
      <c r="AC50" s="206"/>
      <c r="AD50" s="206"/>
      <c r="AE50" s="206"/>
      <c r="AF50" s="206"/>
      <c r="AG50" s="206"/>
      <c r="AL50" s="177"/>
      <c r="AM50" s="177"/>
      <c r="AN50" s="177"/>
      <c r="AO50" s="174"/>
      <c r="AP50" s="174"/>
      <c r="AQ50" s="174"/>
      <c r="AR50" s="174"/>
      <c r="AS50" s="174"/>
      <c r="AT50" s="174"/>
      <c r="AU50" s="174"/>
      <c r="AV50" s="174"/>
      <c r="AW50" s="174"/>
      <c r="AX50" s="174"/>
      <c r="AY50" s="174"/>
      <c r="AZ50" s="174"/>
      <c r="BA50" s="174"/>
      <c r="BB50" s="174"/>
      <c r="BC50" s="174"/>
      <c r="BD50" s="174"/>
      <c r="BE50" s="174"/>
      <c r="BF50" s="174"/>
      <c r="BG50" s="174"/>
      <c r="BH50" s="177"/>
      <c r="BK50" s="177"/>
    </row>
    <row r="51" spans="1:63" s="176" customFormat="1" x14ac:dyDescent="0.3">
      <c r="A51" s="183"/>
      <c r="B51" s="193"/>
      <c r="C51" s="208"/>
      <c r="E51" s="192"/>
      <c r="F51" s="206"/>
      <c r="G51" s="206"/>
      <c r="H51" s="206"/>
      <c r="I51" s="206"/>
      <c r="J51" s="206"/>
      <c r="K51" s="206"/>
      <c r="L51" s="206"/>
      <c r="M51" s="206"/>
      <c r="N51" s="206"/>
      <c r="O51" s="206"/>
      <c r="P51" s="206"/>
      <c r="Q51" s="206"/>
      <c r="R51" s="206"/>
      <c r="S51" s="206"/>
      <c r="T51" s="206"/>
      <c r="U51" s="206"/>
      <c r="V51" s="206"/>
      <c r="W51" s="206"/>
      <c r="X51" s="206"/>
      <c r="Y51" s="206"/>
      <c r="Z51" s="206"/>
      <c r="AA51" s="206"/>
      <c r="AB51" s="206"/>
      <c r="AC51" s="206"/>
      <c r="AD51" s="206"/>
      <c r="AE51" s="206"/>
      <c r="AF51" s="206"/>
      <c r="AG51" s="206"/>
      <c r="AL51" s="177"/>
      <c r="AM51" s="177"/>
      <c r="AN51" s="177"/>
      <c r="AO51" s="174"/>
      <c r="AP51" s="174"/>
      <c r="AQ51" s="174"/>
      <c r="AR51" s="174"/>
      <c r="AS51" s="174"/>
      <c r="AT51" s="174"/>
      <c r="AU51" s="174"/>
      <c r="AV51" s="174"/>
      <c r="AW51" s="174"/>
      <c r="AX51" s="174"/>
      <c r="AY51" s="174"/>
      <c r="AZ51" s="174"/>
      <c r="BA51" s="174"/>
      <c r="BB51" s="174"/>
      <c r="BC51" s="174"/>
      <c r="BD51" s="174"/>
      <c r="BE51" s="174"/>
      <c r="BF51" s="174"/>
      <c r="BG51" s="174"/>
      <c r="BH51" s="177"/>
      <c r="BK51" s="177"/>
    </row>
    <row r="52" spans="1:63" s="176" customFormat="1" x14ac:dyDescent="0.3">
      <c r="A52" s="183"/>
      <c r="B52" s="193"/>
      <c r="C52" s="191"/>
      <c r="E52" s="192"/>
      <c r="F52" s="193"/>
      <c r="G52" s="193"/>
      <c r="H52" s="193"/>
      <c r="I52" s="193"/>
      <c r="J52" s="193"/>
      <c r="K52" s="193"/>
      <c r="L52" s="193"/>
      <c r="M52" s="193"/>
      <c r="N52" s="194"/>
      <c r="O52" s="194"/>
      <c r="P52" s="194"/>
      <c r="Q52" s="194"/>
      <c r="R52" s="194"/>
      <c r="S52" s="194"/>
      <c r="T52" s="194"/>
      <c r="U52" s="194"/>
      <c r="V52" s="194"/>
      <c r="W52" s="194"/>
      <c r="X52" s="194"/>
      <c r="Y52" s="194"/>
      <c r="Z52" s="194"/>
      <c r="AA52" s="194"/>
      <c r="AB52" s="194"/>
      <c r="AC52" s="194"/>
      <c r="AD52" s="194"/>
      <c r="AE52" s="194"/>
      <c r="AF52" s="194"/>
      <c r="AG52" s="194"/>
      <c r="AL52" s="177"/>
      <c r="AM52" s="177"/>
      <c r="AN52" s="177"/>
      <c r="AO52" s="174"/>
      <c r="AP52" s="174"/>
      <c r="AQ52" s="174"/>
      <c r="AR52" s="174"/>
      <c r="AS52" s="174"/>
      <c r="AT52" s="174"/>
      <c r="AU52" s="174"/>
      <c r="AV52" s="174"/>
      <c r="AW52" s="174"/>
      <c r="AX52" s="174"/>
      <c r="AY52" s="174"/>
      <c r="AZ52" s="174"/>
      <c r="BA52" s="174"/>
      <c r="BB52" s="174"/>
      <c r="BC52" s="174"/>
      <c r="BD52" s="174"/>
      <c r="BE52" s="174"/>
      <c r="BF52" s="174"/>
      <c r="BG52" s="174"/>
      <c r="BH52" s="177"/>
      <c r="BK52" s="177"/>
    </row>
    <row r="53" spans="1:63" s="176" customFormat="1" x14ac:dyDescent="0.3">
      <c r="A53" s="183"/>
      <c r="B53" s="193"/>
      <c r="C53" s="191"/>
      <c r="E53" s="192"/>
      <c r="F53" s="193"/>
      <c r="G53" s="193"/>
      <c r="H53" s="193"/>
      <c r="I53" s="193"/>
      <c r="J53" s="193"/>
      <c r="K53" s="193"/>
      <c r="L53" s="193"/>
      <c r="M53" s="193"/>
      <c r="N53" s="194"/>
      <c r="O53" s="194"/>
      <c r="P53" s="194"/>
      <c r="Q53" s="194"/>
      <c r="R53" s="194"/>
      <c r="S53" s="194"/>
      <c r="T53" s="194"/>
      <c r="U53" s="194"/>
      <c r="V53" s="194"/>
      <c r="W53" s="194"/>
      <c r="X53" s="194"/>
      <c r="Y53" s="194"/>
      <c r="Z53" s="194"/>
      <c r="AA53" s="194"/>
      <c r="AB53" s="194"/>
      <c r="AC53" s="194"/>
      <c r="AD53" s="194"/>
      <c r="AE53" s="194"/>
      <c r="AF53" s="194"/>
      <c r="AG53" s="194"/>
      <c r="AL53" s="177"/>
      <c r="AM53" s="177"/>
      <c r="AN53" s="177"/>
      <c r="AO53" s="174"/>
      <c r="AP53" s="174"/>
      <c r="AQ53" s="174"/>
      <c r="AR53" s="174"/>
      <c r="AS53" s="174"/>
      <c r="AT53" s="174"/>
      <c r="AU53" s="174"/>
      <c r="AV53" s="174"/>
      <c r="AW53" s="174"/>
      <c r="AX53" s="174"/>
      <c r="AY53" s="174"/>
      <c r="AZ53" s="174"/>
      <c r="BA53" s="174"/>
      <c r="BB53" s="174"/>
      <c r="BC53" s="174"/>
      <c r="BD53" s="174"/>
      <c r="BE53" s="174"/>
      <c r="BF53" s="174"/>
      <c r="BG53" s="174"/>
      <c r="BH53" s="195"/>
      <c r="BI53" s="196">
        <f>E53</f>
        <v>0</v>
      </c>
      <c r="BK53" s="177"/>
    </row>
    <row r="54" spans="1:63" s="176" customFormat="1" x14ac:dyDescent="0.3">
      <c r="A54" s="183"/>
      <c r="B54" s="193"/>
      <c r="C54" s="191"/>
      <c r="E54" s="192"/>
      <c r="F54" s="206"/>
      <c r="G54" s="206"/>
      <c r="H54" s="206"/>
      <c r="I54" s="206"/>
      <c r="J54" s="206"/>
      <c r="K54" s="206"/>
      <c r="L54" s="206"/>
      <c r="M54" s="206"/>
      <c r="N54" s="206"/>
      <c r="O54" s="206"/>
      <c r="P54" s="206"/>
      <c r="Q54" s="206"/>
      <c r="R54" s="206"/>
      <c r="S54" s="206"/>
      <c r="T54" s="206"/>
      <c r="U54" s="206"/>
      <c r="V54" s="206"/>
      <c r="W54" s="206"/>
      <c r="X54" s="206"/>
      <c r="Y54" s="206"/>
      <c r="Z54" s="206"/>
      <c r="AA54" s="206"/>
      <c r="AB54" s="206"/>
      <c r="AC54" s="206"/>
      <c r="AD54" s="206"/>
      <c r="AE54" s="206"/>
      <c r="AF54" s="206"/>
      <c r="AG54" s="206"/>
      <c r="AH54" s="187"/>
      <c r="AL54" s="177"/>
      <c r="AM54" s="177"/>
      <c r="AN54" s="177"/>
      <c r="AO54" s="174"/>
      <c r="AP54" s="174"/>
      <c r="AQ54" s="174"/>
      <c r="AR54" s="174"/>
      <c r="AS54" s="174"/>
      <c r="AT54" s="174"/>
      <c r="AU54" s="174"/>
      <c r="AV54" s="174"/>
      <c r="AW54" s="174"/>
      <c r="AX54" s="174"/>
      <c r="AY54" s="174"/>
      <c r="AZ54" s="174"/>
      <c r="BA54" s="174"/>
      <c r="BB54" s="174"/>
      <c r="BC54" s="174"/>
      <c r="BD54" s="174"/>
      <c r="BE54" s="174"/>
      <c r="BF54" s="174"/>
      <c r="BG54" s="174"/>
      <c r="BH54" s="177"/>
      <c r="BK54" s="177"/>
    </row>
    <row r="55" spans="1:63" s="176" customFormat="1" x14ac:dyDescent="0.3">
      <c r="A55" s="183"/>
      <c r="B55" s="193"/>
      <c r="C55" s="208"/>
      <c r="E55" s="192"/>
      <c r="F55" s="206"/>
      <c r="G55" s="206"/>
      <c r="H55" s="206"/>
      <c r="I55" s="206"/>
      <c r="J55" s="206"/>
      <c r="K55" s="206"/>
      <c r="L55" s="206"/>
      <c r="M55" s="206"/>
      <c r="N55" s="206"/>
      <c r="O55" s="206"/>
      <c r="P55" s="206"/>
      <c r="Q55" s="206"/>
      <c r="R55" s="206"/>
      <c r="S55" s="206"/>
      <c r="T55" s="206"/>
      <c r="U55" s="206"/>
      <c r="V55" s="206"/>
      <c r="W55" s="206"/>
      <c r="X55" s="206"/>
      <c r="Y55" s="206"/>
      <c r="Z55" s="206"/>
      <c r="AA55" s="206"/>
      <c r="AB55" s="206"/>
      <c r="AC55" s="206"/>
      <c r="AD55" s="206"/>
      <c r="AE55" s="206"/>
      <c r="AF55" s="206"/>
      <c r="AG55" s="206"/>
      <c r="AH55" s="187" t="s">
        <v>442</v>
      </c>
      <c r="AL55" s="177"/>
      <c r="AM55" s="177"/>
      <c r="AN55" s="177"/>
      <c r="AO55" s="174"/>
      <c r="AP55" s="174"/>
      <c r="AQ55" s="174"/>
      <c r="AR55" s="174"/>
      <c r="AS55" s="174"/>
      <c r="AT55" s="174"/>
      <c r="AU55" s="174"/>
      <c r="AV55" s="174"/>
      <c r="AW55" s="174"/>
      <c r="AX55" s="174"/>
      <c r="AY55" s="174"/>
      <c r="AZ55" s="174"/>
      <c r="BA55" s="174"/>
      <c r="BB55" s="174"/>
      <c r="BC55" s="174"/>
      <c r="BD55" s="174"/>
      <c r="BE55" s="174"/>
      <c r="BF55" s="174"/>
      <c r="BG55" s="174"/>
      <c r="BH55" s="177"/>
      <c r="BI55" s="209"/>
      <c r="BK55" s="177"/>
    </row>
    <row r="56" spans="1:63" s="176" customFormat="1" x14ac:dyDescent="0.3">
      <c r="A56" s="183"/>
      <c r="B56" s="193"/>
      <c r="C56" s="191"/>
      <c r="E56" s="192"/>
      <c r="F56" s="193"/>
      <c r="G56" s="193"/>
      <c r="H56" s="193"/>
      <c r="I56" s="193"/>
      <c r="J56" s="193"/>
      <c r="K56" s="193"/>
      <c r="L56" s="193"/>
      <c r="M56" s="193"/>
      <c r="N56" s="194"/>
      <c r="O56" s="194"/>
      <c r="P56" s="194"/>
      <c r="Q56" s="194"/>
      <c r="R56" s="194"/>
      <c r="S56" s="194"/>
      <c r="T56" s="194"/>
      <c r="U56" s="194"/>
      <c r="V56" s="194"/>
      <c r="W56" s="194"/>
      <c r="X56" s="194"/>
      <c r="Y56" s="194"/>
      <c r="Z56" s="194"/>
      <c r="AA56" s="194"/>
      <c r="AB56" s="194"/>
      <c r="AC56" s="194"/>
      <c r="AD56" s="194"/>
      <c r="AE56" s="194"/>
      <c r="AF56" s="194"/>
      <c r="AG56" s="194"/>
      <c r="AH56" s="187" t="str">
        <f>IF(E56="","xx-xx-xxxx",E56)</f>
        <v>xx-xx-xxxx</v>
      </c>
      <c r="AL56" s="177"/>
      <c r="AM56" s="177"/>
      <c r="AN56" s="177"/>
      <c r="AO56" s="174"/>
      <c r="AP56" s="174"/>
      <c r="AQ56" s="174"/>
      <c r="AR56" s="174"/>
      <c r="AS56" s="174"/>
      <c r="AT56" s="174"/>
      <c r="AU56" s="174"/>
      <c r="AV56" s="174"/>
      <c r="AW56" s="174"/>
      <c r="AX56" s="174"/>
      <c r="AY56" s="174"/>
      <c r="AZ56" s="174"/>
      <c r="BA56" s="174"/>
      <c r="BB56" s="174"/>
      <c r="BC56" s="174"/>
      <c r="BD56" s="174"/>
      <c r="BE56" s="174"/>
      <c r="BF56" s="174"/>
      <c r="BG56" s="174"/>
      <c r="BH56" s="177"/>
      <c r="BI56" s="210"/>
      <c r="BK56" s="177"/>
    </row>
    <row r="57" spans="1:63" s="176" customFormat="1" x14ac:dyDescent="0.3">
      <c r="A57" s="183"/>
      <c r="B57" s="193"/>
      <c r="C57" s="191"/>
      <c r="E57" s="192"/>
      <c r="F57" s="193"/>
      <c r="G57" s="193"/>
      <c r="H57" s="193"/>
      <c r="I57" s="193"/>
      <c r="J57" s="193"/>
      <c r="K57" s="193"/>
      <c r="L57" s="193"/>
      <c r="M57" s="193"/>
      <c r="N57" s="194"/>
      <c r="O57" s="194"/>
      <c r="P57" s="194"/>
      <c r="Q57" s="194"/>
      <c r="R57" s="194"/>
      <c r="S57" s="194"/>
      <c r="T57" s="194"/>
      <c r="U57" s="194"/>
      <c r="V57" s="194"/>
      <c r="W57" s="194"/>
      <c r="X57" s="194"/>
      <c r="Y57" s="194"/>
      <c r="Z57" s="194"/>
      <c r="AA57" s="194"/>
      <c r="AB57" s="194"/>
      <c r="AC57" s="194"/>
      <c r="AD57" s="194"/>
      <c r="AE57" s="194"/>
      <c r="AF57" s="194"/>
      <c r="AG57" s="194"/>
      <c r="AH57" s="187"/>
      <c r="AL57" s="177"/>
      <c r="AM57" s="177"/>
      <c r="AN57" s="177"/>
      <c r="AO57" s="174"/>
      <c r="AP57" s="174"/>
      <c r="AQ57" s="174"/>
      <c r="AR57" s="174"/>
      <c r="AS57" s="174"/>
      <c r="AT57" s="174"/>
      <c r="AU57" s="174"/>
      <c r="AV57" s="174"/>
      <c r="AW57" s="174"/>
      <c r="AX57" s="174"/>
      <c r="AY57" s="174"/>
      <c r="AZ57" s="174"/>
      <c r="BA57" s="174"/>
      <c r="BB57" s="174"/>
      <c r="BC57" s="174"/>
      <c r="BD57" s="174"/>
      <c r="BE57" s="174"/>
      <c r="BF57" s="174"/>
      <c r="BG57" s="174"/>
      <c r="BH57" s="177"/>
      <c r="BK57" s="177"/>
    </row>
    <row r="58" spans="1:63" s="176" customFormat="1" x14ac:dyDescent="0.3">
      <c r="A58" s="183"/>
      <c r="B58" s="193"/>
      <c r="C58" s="191"/>
      <c r="E58" s="189"/>
      <c r="F58" s="194"/>
      <c r="G58" s="194"/>
      <c r="H58" s="194"/>
      <c r="I58" s="194"/>
      <c r="J58" s="194"/>
      <c r="K58" s="194"/>
      <c r="L58" s="194"/>
      <c r="M58" s="194"/>
      <c r="N58" s="194"/>
      <c r="O58" s="194"/>
      <c r="P58" s="194"/>
      <c r="Q58" s="194"/>
      <c r="R58" s="194"/>
      <c r="S58" s="194"/>
      <c r="T58" s="194"/>
      <c r="U58" s="194"/>
      <c r="V58" s="194"/>
      <c r="W58" s="194"/>
      <c r="X58" s="194"/>
      <c r="Y58" s="194"/>
      <c r="Z58" s="194"/>
      <c r="AA58" s="194"/>
      <c r="AB58" s="194"/>
      <c r="AC58" s="194"/>
      <c r="AD58" s="194"/>
      <c r="AE58" s="194"/>
      <c r="AF58" s="194"/>
      <c r="AG58" s="194"/>
      <c r="AH58" s="187"/>
      <c r="AL58" s="177"/>
      <c r="AM58" s="177"/>
      <c r="AN58" s="177"/>
      <c r="AO58" s="174"/>
      <c r="AP58" s="174"/>
      <c r="AQ58" s="174"/>
      <c r="AR58" s="174"/>
      <c r="AS58" s="174"/>
      <c r="AT58" s="174"/>
      <c r="AU58" s="174"/>
      <c r="AV58" s="174"/>
      <c r="AW58" s="174"/>
      <c r="AX58" s="174"/>
      <c r="AY58" s="174"/>
      <c r="AZ58" s="174"/>
      <c r="BA58" s="174"/>
      <c r="BB58" s="174"/>
      <c r="BC58" s="174"/>
      <c r="BD58" s="174"/>
      <c r="BE58" s="174"/>
      <c r="BF58" s="174"/>
      <c r="BG58" s="174"/>
      <c r="BH58" s="177"/>
      <c r="BK58" s="177"/>
    </row>
    <row r="59" spans="1:63" s="176" customFormat="1" x14ac:dyDescent="0.3">
      <c r="A59" s="183"/>
      <c r="B59" s="193"/>
      <c r="C59" s="191"/>
      <c r="D59" s="191"/>
      <c r="E59" s="189"/>
      <c r="F59" s="194"/>
      <c r="G59" s="194"/>
      <c r="H59" s="194"/>
      <c r="I59" s="194"/>
      <c r="J59" s="194"/>
      <c r="K59" s="194"/>
      <c r="L59" s="194"/>
      <c r="M59" s="194"/>
      <c r="N59" s="194"/>
      <c r="O59" s="194"/>
      <c r="P59" s="194"/>
      <c r="Q59" s="194"/>
      <c r="R59" s="194"/>
      <c r="S59" s="194"/>
      <c r="T59" s="194"/>
      <c r="U59" s="194"/>
      <c r="V59" s="194"/>
      <c r="W59" s="194"/>
      <c r="X59" s="194"/>
      <c r="Y59" s="194"/>
      <c r="Z59" s="194"/>
      <c r="AA59" s="194"/>
      <c r="AB59" s="194"/>
      <c r="AC59" s="194"/>
      <c r="AD59" s="194"/>
      <c r="AE59" s="194"/>
      <c r="AF59" s="194"/>
      <c r="AG59" s="194"/>
      <c r="AH59" s="211"/>
      <c r="AL59" s="177"/>
      <c r="AM59" s="177"/>
      <c r="AN59" s="177"/>
      <c r="AO59" s="174"/>
      <c r="AP59" s="174"/>
      <c r="AQ59" s="174"/>
      <c r="AR59" s="174"/>
      <c r="AS59" s="174"/>
      <c r="AT59" s="174"/>
      <c r="AU59" s="174"/>
      <c r="AV59" s="174"/>
      <c r="AW59" s="174"/>
      <c r="AX59" s="174"/>
      <c r="AY59" s="174"/>
      <c r="AZ59" s="174"/>
      <c r="BA59" s="174"/>
      <c r="BB59" s="174"/>
      <c r="BC59" s="174"/>
      <c r="BD59" s="174"/>
      <c r="BE59" s="174"/>
      <c r="BF59" s="174"/>
      <c r="BG59" s="174"/>
      <c r="BH59" s="177"/>
      <c r="BK59" s="177"/>
    </row>
    <row r="60" spans="1:63" s="176" customFormat="1" x14ac:dyDescent="0.3">
      <c r="A60" s="183"/>
      <c r="B60" s="183"/>
      <c r="C60" s="183"/>
      <c r="D60" s="183"/>
      <c r="E60" s="189"/>
      <c r="F60" s="174"/>
      <c r="G60" s="174"/>
      <c r="H60" s="174"/>
      <c r="I60" s="174"/>
      <c r="J60" s="174"/>
      <c r="K60" s="174"/>
      <c r="L60" s="174"/>
      <c r="M60" s="174"/>
      <c r="N60" s="174"/>
      <c r="O60" s="174"/>
      <c r="P60" s="174"/>
      <c r="Q60" s="174"/>
      <c r="R60" s="174"/>
      <c r="S60" s="174"/>
      <c r="T60" s="174"/>
      <c r="U60" s="174"/>
      <c r="V60" s="174"/>
      <c r="W60" s="174"/>
      <c r="X60" s="174"/>
      <c r="Y60" s="174"/>
      <c r="Z60" s="174"/>
      <c r="AA60" s="174"/>
      <c r="AB60" s="174"/>
      <c r="AC60" s="174"/>
      <c r="AD60" s="174"/>
      <c r="AE60" s="174"/>
      <c r="AF60" s="174"/>
      <c r="AG60" s="174"/>
      <c r="AH60" s="187"/>
      <c r="AL60" s="177"/>
      <c r="AM60" s="177"/>
      <c r="AN60" s="177"/>
      <c r="AO60" s="174"/>
      <c r="AP60" s="174"/>
      <c r="AQ60" s="174"/>
      <c r="AR60" s="174"/>
      <c r="AS60" s="174"/>
      <c r="AT60" s="174"/>
      <c r="AU60" s="174"/>
      <c r="AV60" s="174"/>
      <c r="AW60" s="174"/>
      <c r="AX60" s="174"/>
      <c r="AY60" s="174"/>
      <c r="AZ60" s="174"/>
      <c r="BA60" s="174"/>
      <c r="BB60" s="174"/>
      <c r="BC60" s="174"/>
      <c r="BD60" s="174"/>
      <c r="BE60" s="174"/>
      <c r="BF60" s="174"/>
      <c r="BG60" s="174"/>
      <c r="BH60" s="177"/>
      <c r="BK60" s="177"/>
    </row>
    <row r="61" spans="1:63" s="176" customFormat="1" x14ac:dyDescent="0.3">
      <c r="A61" s="183"/>
      <c r="B61" s="183"/>
      <c r="C61" s="212"/>
      <c r="D61" s="212"/>
      <c r="E61" s="189"/>
      <c r="F61" s="174"/>
      <c r="G61" s="174"/>
      <c r="H61" s="174"/>
      <c r="I61" s="174"/>
      <c r="J61" s="174"/>
      <c r="K61" s="174"/>
      <c r="L61" s="174"/>
      <c r="M61" s="174"/>
      <c r="N61" s="174"/>
      <c r="O61" s="174"/>
      <c r="P61" s="174"/>
      <c r="Q61" s="174"/>
      <c r="R61" s="174"/>
      <c r="S61" s="174"/>
      <c r="T61" s="174"/>
      <c r="U61" s="174"/>
      <c r="V61" s="174"/>
      <c r="W61" s="174"/>
      <c r="X61" s="174"/>
      <c r="Y61" s="174"/>
      <c r="Z61" s="174"/>
      <c r="AA61" s="174"/>
      <c r="AB61" s="174"/>
      <c r="AC61" s="174"/>
      <c r="AD61" s="174"/>
      <c r="AE61" s="174"/>
      <c r="AF61" s="174"/>
      <c r="AG61" s="174"/>
      <c r="AH61" s="187"/>
      <c r="AL61" s="177"/>
      <c r="AM61" s="177"/>
      <c r="AN61" s="177"/>
      <c r="AO61" s="174"/>
      <c r="AP61" s="174"/>
      <c r="AQ61" s="174"/>
      <c r="AR61" s="174"/>
      <c r="AS61" s="174"/>
      <c r="AT61" s="174"/>
      <c r="AU61" s="174"/>
      <c r="AV61" s="174"/>
      <c r="AW61" s="174"/>
      <c r="AX61" s="174"/>
      <c r="AY61" s="174"/>
      <c r="AZ61" s="174"/>
      <c r="BA61" s="174"/>
      <c r="BB61" s="174"/>
      <c r="BC61" s="174"/>
      <c r="BD61" s="174"/>
      <c r="BE61" s="174"/>
      <c r="BF61" s="174"/>
      <c r="BG61" s="174"/>
      <c r="BH61" s="177"/>
      <c r="BK61" s="177"/>
    </row>
    <row r="62" spans="1:63" s="176" customFormat="1" x14ac:dyDescent="0.3">
      <c r="A62" s="183"/>
      <c r="B62" s="183"/>
      <c r="E62" s="174"/>
      <c r="F62" s="174"/>
      <c r="G62" s="174"/>
      <c r="H62" s="174"/>
      <c r="I62" s="174"/>
      <c r="J62" s="174"/>
      <c r="K62" s="174"/>
      <c r="L62" s="174"/>
      <c r="M62" s="174"/>
      <c r="N62" s="174"/>
      <c r="O62" s="174"/>
      <c r="P62" s="174"/>
      <c r="Q62" s="174"/>
      <c r="R62" s="174"/>
      <c r="S62" s="174"/>
      <c r="T62" s="174"/>
      <c r="U62" s="174"/>
      <c r="V62" s="174"/>
      <c r="W62" s="174"/>
      <c r="X62" s="174"/>
      <c r="Y62" s="174"/>
      <c r="Z62" s="174"/>
      <c r="AA62" s="174"/>
      <c r="AB62" s="174"/>
      <c r="AC62" s="174"/>
      <c r="AD62" s="174"/>
      <c r="AE62" s="174"/>
      <c r="AF62" s="174"/>
      <c r="AG62" s="174"/>
      <c r="AL62" s="177"/>
      <c r="AM62" s="177"/>
      <c r="AN62" s="177"/>
      <c r="AO62" s="174"/>
      <c r="AP62" s="174"/>
      <c r="AQ62" s="174"/>
      <c r="AR62" s="174"/>
      <c r="AS62" s="174"/>
      <c r="AT62" s="174"/>
      <c r="AU62" s="174"/>
      <c r="AV62" s="174"/>
      <c r="AW62" s="174"/>
      <c r="AX62" s="174"/>
      <c r="AY62" s="174"/>
      <c r="AZ62" s="174"/>
      <c r="BA62" s="174"/>
      <c r="BB62" s="174"/>
      <c r="BC62" s="174"/>
      <c r="BD62" s="174"/>
      <c r="BE62" s="174"/>
      <c r="BF62" s="174"/>
      <c r="BG62" s="174"/>
      <c r="BH62" s="177"/>
      <c r="BK62" s="177"/>
    </row>
    <row r="63" spans="1:63" x14ac:dyDescent="0.3">
      <c r="A63" s="183"/>
      <c r="B63" s="183"/>
      <c r="C63" s="213"/>
      <c r="D63" s="213"/>
    </row>
    <row r="64" spans="1:63" x14ac:dyDescent="0.3">
      <c r="A64" s="183"/>
      <c r="B64" s="183"/>
      <c r="E64" s="214"/>
    </row>
    <row r="65" spans="1:5" x14ac:dyDescent="0.3">
      <c r="A65" s="183"/>
      <c r="B65" s="183"/>
      <c r="E65" s="214"/>
    </row>
    <row r="66" spans="1:5" x14ac:dyDescent="0.3">
      <c r="A66" s="183"/>
      <c r="B66" s="183"/>
      <c r="C66" s="215"/>
      <c r="D66" s="215"/>
      <c r="E66" s="214"/>
    </row>
    <row r="67" spans="1:5" x14ac:dyDescent="0.3">
      <c r="A67" s="183"/>
      <c r="B67" s="183"/>
    </row>
    <row r="68" spans="1:5" x14ac:dyDescent="0.3">
      <c r="A68" s="183"/>
      <c r="B68" s="183"/>
    </row>
    <row r="69" spans="1:5" x14ac:dyDescent="0.3">
      <c r="A69" s="183"/>
      <c r="B69" s="183"/>
      <c r="E69" s="214"/>
    </row>
  </sheetData>
  <sheetProtection algorithmName="SHA-512" hashValue="1ucaAL7p0QDL/75/V/P46EQO/33cIyIZVD6/3j6vuEquY9uY1rubPOzdQLWHaa6q0GMqOWcK0TfQQoiOqR92iQ==" saltValue="B0MLoI5gOcui2d2El78dJA==" spinCount="100000" sheet="1" selectLockedCells="1"/>
  <mergeCells count="5">
    <mergeCell ref="E5:F5"/>
    <mergeCell ref="E8:F8"/>
    <mergeCell ref="E9:F9"/>
    <mergeCell ref="E10:F10"/>
    <mergeCell ref="E11:F11"/>
  </mergeCells>
  <conditionalFormatting sqref="F2:AG2">
    <cfRule type="cellIs" dxfId="400" priority="25" operator="equal">
      <formula>" 00-01-1900"</formula>
    </cfRule>
  </conditionalFormatting>
  <conditionalFormatting sqref="C62:D62">
    <cfRule type="expression" dxfId="399" priority="24">
      <formula>$E$23="eenmanszaak"</formula>
    </cfRule>
  </conditionalFormatting>
  <conditionalFormatting sqref="E2">
    <cfRule type="cellIs" dxfId="398" priority="17" operator="equal">
      <formula>" 00-01-1900"</formula>
    </cfRule>
  </conditionalFormatting>
  <conditionalFormatting sqref="B45:C59 E45:AG59 D59 B39:AG44 B24:C38 E24:AG38 D34">
    <cfRule type="expression" dxfId="397" priority="191">
      <formula>$E$23="Eenmanszaak"</formula>
    </cfRule>
  </conditionalFormatting>
  <conditionalFormatting sqref="B25:C28 E25:AG28 D59 D34">
    <cfRule type="expression" dxfId="396" priority="193">
      <formula>$E$24="Nee"</formula>
    </cfRule>
  </conditionalFormatting>
  <conditionalFormatting sqref="B28:C28 E28:AG28">
    <cfRule type="expression" dxfId="395" priority="195">
      <formula>$E$27="Nee"</formula>
    </cfRule>
  </conditionalFormatting>
  <conditionalFormatting sqref="B26:C28 E26:AG28 D59 D34">
    <cfRule type="expression" dxfId="394" priority="197">
      <formula>$E$25="ja"</formula>
    </cfRule>
  </conditionalFormatting>
  <conditionalFormatting sqref="B59:C59 E59:AG59">
    <cfRule type="expression" dxfId="393" priority="199">
      <formula>$E$58="Nee"</formula>
    </cfRule>
  </conditionalFormatting>
  <conditionalFormatting sqref="D59">
    <cfRule type="expression" dxfId="392" priority="12">
      <formula>$E$27="Nee"</formula>
    </cfRule>
  </conditionalFormatting>
  <conditionalFormatting sqref="E40">
    <cfRule type="expression" dxfId="391" priority="4">
      <formula>$E$24="Nee"</formula>
    </cfRule>
  </conditionalFormatting>
  <conditionalFormatting sqref="E40">
    <cfRule type="expression" dxfId="390" priority="5">
      <formula>$E$27="Nee"</formula>
    </cfRule>
  </conditionalFormatting>
  <conditionalFormatting sqref="E40">
    <cfRule type="expression" dxfId="389" priority="6">
      <formula>$E$25="ja"</formula>
    </cfRule>
  </conditionalFormatting>
  <conditionalFormatting sqref="D29:D30">
    <cfRule type="expression" dxfId="388" priority="3">
      <formula>$E$23="Eenmanszaak"</formula>
    </cfRule>
  </conditionalFormatting>
  <pageMargins left="0.23622047244094491" right="0.23622047244094491" top="0.74803149606299213" bottom="0.74803149606299213" header="0.31496062992125984" footer="0.31496062992125984"/>
  <pageSetup paperSize="9" scale="62"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A096C-CBFA-4AF8-A330-37770824186E}">
  <sheetPr codeName="Sheet81">
    <tabColor rgb="FF3E1B68"/>
    <pageSetUpPr autoPageBreaks="0" fitToPage="1"/>
  </sheetPr>
  <dimension ref="B2:H23"/>
  <sheetViews>
    <sheetView zoomScaleNormal="100" workbookViewId="0"/>
  </sheetViews>
  <sheetFormatPr defaultColWidth="9.33203125" defaultRowHeight="14.4" x14ac:dyDescent="0.3"/>
  <cols>
    <col min="1" max="1" width="2.6640625" style="76" customWidth="1"/>
    <col min="2" max="2" width="37.33203125" style="76" bestFit="1" customWidth="1"/>
    <col min="3" max="3" width="41.33203125" style="76" customWidth="1"/>
    <col min="4" max="4" width="90.6640625" style="76" customWidth="1"/>
    <col min="5" max="7" width="63.33203125" style="76" customWidth="1"/>
    <col min="8" max="16384" width="9.33203125" style="76"/>
  </cols>
  <sheetData>
    <row r="2" spans="2:8" ht="18" x14ac:dyDescent="0.3">
      <c r="B2" s="134" t="s">
        <v>213</v>
      </c>
      <c r="C2" s="143"/>
      <c r="D2" s="143"/>
      <c r="E2" s="143"/>
    </row>
    <row r="3" spans="2:8" x14ac:dyDescent="0.3">
      <c r="B3" s="144"/>
      <c r="C3" s="143"/>
      <c r="D3" s="143"/>
      <c r="E3" s="143"/>
      <c r="F3" s="77"/>
      <c r="G3" s="77"/>
    </row>
    <row r="4" spans="2:8" x14ac:dyDescent="0.3">
      <c r="B4" s="145" t="s">
        <v>205</v>
      </c>
      <c r="C4" s="145" t="s">
        <v>203</v>
      </c>
      <c r="D4" s="145" t="s">
        <v>204</v>
      </c>
      <c r="E4" s="164" t="s">
        <v>207</v>
      </c>
    </row>
    <row r="5" spans="2:8" ht="43.2" x14ac:dyDescent="0.3">
      <c r="B5" s="80" t="s">
        <v>498</v>
      </c>
      <c r="C5" s="80" t="s">
        <v>499</v>
      </c>
      <c r="D5" s="80" t="s">
        <v>500</v>
      </c>
      <c r="E5" s="166" t="s">
        <v>769</v>
      </c>
    </row>
    <row r="6" spans="2:8" x14ac:dyDescent="0.3">
      <c r="B6" s="80" t="s">
        <v>498</v>
      </c>
      <c r="C6" s="80" t="s">
        <v>792</v>
      </c>
      <c r="D6" s="80" t="s">
        <v>793</v>
      </c>
      <c r="E6" s="166"/>
    </row>
    <row r="7" spans="2:8" ht="204.6" customHeight="1" x14ac:dyDescent="0.3">
      <c r="B7" s="80" t="s">
        <v>498</v>
      </c>
      <c r="C7" s="80" t="s">
        <v>789</v>
      </c>
      <c r="D7" s="80" t="s">
        <v>795</v>
      </c>
      <c r="E7" s="166"/>
    </row>
    <row r="8" spans="2:8" ht="43.2" x14ac:dyDescent="0.3">
      <c r="B8" s="78" t="s">
        <v>206</v>
      </c>
      <c r="C8" s="79" t="s">
        <v>28</v>
      </c>
      <c r="D8" s="80" t="s">
        <v>29</v>
      </c>
      <c r="E8" s="167"/>
      <c r="H8" s="81"/>
    </row>
    <row r="9" spans="2:8" ht="73.2" customHeight="1" x14ac:dyDescent="0.3">
      <c r="B9" s="78" t="s">
        <v>206</v>
      </c>
      <c r="C9" s="79" t="s">
        <v>30</v>
      </c>
      <c r="D9" s="82" t="s">
        <v>31</v>
      </c>
      <c r="E9" s="167"/>
      <c r="H9" s="81"/>
    </row>
    <row r="10" spans="2:8" ht="100.8" x14ac:dyDescent="0.3">
      <c r="B10" s="78" t="s">
        <v>206</v>
      </c>
      <c r="C10" s="79" t="s">
        <v>32</v>
      </c>
      <c r="D10" s="80" t="s">
        <v>439</v>
      </c>
      <c r="E10" s="167"/>
      <c r="H10" s="81"/>
    </row>
    <row r="11" spans="2:8" x14ac:dyDescent="0.3">
      <c r="B11" s="78" t="s">
        <v>206</v>
      </c>
      <c r="C11" s="82" t="s">
        <v>252</v>
      </c>
      <c r="D11" s="80" t="s">
        <v>774</v>
      </c>
      <c r="E11" s="166"/>
      <c r="H11" s="81"/>
    </row>
    <row r="12" spans="2:8" x14ac:dyDescent="0.3">
      <c r="B12" s="83" t="s">
        <v>508</v>
      </c>
      <c r="C12" s="75" t="s">
        <v>51</v>
      </c>
      <c r="D12" s="75" t="s">
        <v>378</v>
      </c>
      <c r="E12" s="168" t="s">
        <v>260</v>
      </c>
    </row>
    <row r="13" spans="2:8" ht="28.8" x14ac:dyDescent="0.3">
      <c r="B13" s="83" t="s">
        <v>508</v>
      </c>
      <c r="C13" s="75" t="s">
        <v>52</v>
      </c>
      <c r="D13" s="162" t="s">
        <v>377</v>
      </c>
      <c r="E13" s="341"/>
    </row>
    <row r="14" spans="2:8" ht="13.8" customHeight="1" x14ac:dyDescent="0.3">
      <c r="B14" s="397" t="s">
        <v>508</v>
      </c>
      <c r="C14" s="399" t="s">
        <v>53</v>
      </c>
      <c r="D14" s="398" t="s">
        <v>772</v>
      </c>
      <c r="E14" s="342" t="s">
        <v>770</v>
      </c>
    </row>
    <row r="15" spans="2:8" ht="61.2" customHeight="1" x14ac:dyDescent="0.3">
      <c r="B15" s="397"/>
      <c r="C15" s="399"/>
      <c r="D15" s="398"/>
      <c r="E15" s="340" t="s">
        <v>771</v>
      </c>
    </row>
    <row r="16" spans="2:8" ht="28.8" x14ac:dyDescent="0.3">
      <c r="B16" s="83" t="s">
        <v>508</v>
      </c>
      <c r="C16" s="83" t="s">
        <v>253</v>
      </c>
      <c r="D16" s="83" t="s">
        <v>522</v>
      </c>
      <c r="E16" s="169"/>
    </row>
    <row r="17" spans="2:8" x14ac:dyDescent="0.3">
      <c r="B17" s="83" t="s">
        <v>508</v>
      </c>
      <c r="C17" s="83" t="s">
        <v>256</v>
      </c>
      <c r="D17" s="84" t="s">
        <v>257</v>
      </c>
      <c r="E17" s="170" t="s">
        <v>38</v>
      </c>
    </row>
    <row r="18" spans="2:8" ht="28.8" x14ac:dyDescent="0.3">
      <c r="B18" s="83" t="s">
        <v>508</v>
      </c>
      <c r="C18" s="83" t="s">
        <v>259</v>
      </c>
      <c r="D18" s="84" t="s">
        <v>376</v>
      </c>
      <c r="E18" s="166" t="s">
        <v>506</v>
      </c>
    </row>
    <row r="19" spans="2:8" x14ac:dyDescent="0.3">
      <c r="B19" s="83" t="s">
        <v>508</v>
      </c>
      <c r="C19" s="83" t="s">
        <v>510</v>
      </c>
      <c r="D19" s="84" t="s">
        <v>257</v>
      </c>
      <c r="E19" s="166" t="s">
        <v>773</v>
      </c>
    </row>
    <row r="20" spans="2:8" ht="28.8" x14ac:dyDescent="0.3">
      <c r="B20" s="83" t="s">
        <v>508</v>
      </c>
      <c r="C20" s="78" t="s">
        <v>58</v>
      </c>
      <c r="D20" s="78" t="s">
        <v>375</v>
      </c>
      <c r="E20" s="172"/>
      <c r="H20" s="74"/>
    </row>
    <row r="21" spans="2:8" ht="37.799999999999997" customHeight="1" x14ac:dyDescent="0.3">
      <c r="B21" s="397" t="s">
        <v>509</v>
      </c>
      <c r="C21" s="397" t="s">
        <v>162</v>
      </c>
      <c r="D21" s="398" t="s">
        <v>186</v>
      </c>
      <c r="E21" s="171" t="s">
        <v>269</v>
      </c>
    </row>
    <row r="22" spans="2:8" x14ac:dyDescent="0.3">
      <c r="B22" s="397"/>
      <c r="C22" s="397"/>
      <c r="D22" s="398"/>
      <c r="E22" s="173" t="s">
        <v>270</v>
      </c>
    </row>
    <row r="23" spans="2:8" x14ac:dyDescent="0.3">
      <c r="E23" s="165"/>
    </row>
  </sheetData>
  <sheetProtection algorithmName="SHA-512" hashValue="UCgXrBycg4qAApztW4+9u5rBrm1S5/piL0TXdFAw9eHAmMvxZJAm84YLbUBzdT63ZYXZThxMGU+ufhBNuBZslw==" saltValue="AEomUjHzBKvQXLy9llmMMw==" spinCount="100000" sheet="1" objects="1" scenarios="1"/>
  <mergeCells count="6">
    <mergeCell ref="B21:B22"/>
    <mergeCell ref="C21:C22"/>
    <mergeCell ref="D21:D22"/>
    <mergeCell ref="D14:D15"/>
    <mergeCell ref="C14:C15"/>
    <mergeCell ref="B14:B15"/>
  </mergeCells>
  <hyperlinks>
    <hyperlink ref="E17" r:id="rId1" xr:uid="{00000000-0004-0000-0400-000007000000}"/>
    <hyperlink ref="E12" r:id="rId2" xr:uid="{00000000-0004-0000-0400-000005000000}"/>
    <hyperlink ref="E22" r:id="rId3" xr:uid="{EBAFD93A-9077-42CB-9E1F-6AF15C2EE159}"/>
    <hyperlink ref="E21" r:id="rId4" xr:uid="{77EA2076-BC33-4B9E-8BEB-0E6036ECC996}"/>
    <hyperlink ref="E18" r:id="rId5" display="https://www.mccg.nl/publicaties/codes/2016/12/8/corporate-governance-code-2016" xr:uid="{6993012D-29FD-4CD6-A8E2-49B41091E979}"/>
    <hyperlink ref="E5" r:id="rId6" display="https://www.afm.nl/nl-nl/sector/registers/vergunningenregisters/accountantsorganisaties" xr:uid="{C7F06D70-FB80-43FB-ACD2-8766477BBC06}"/>
    <hyperlink ref="E14" r:id="rId7" display="https://registers.esma.europa.eu/publication/searchRegister?core=esma_registers_upreg" xr:uid="{D02202ED-D534-4752-9F27-1AD1EC72F2B4}"/>
    <hyperlink ref="E19" r:id="rId8" display="https://www.afm.nl/nl-nl/sector/accountantsorganisaties/verplichte-meldingen/incidentmelding" xr:uid="{F658D1D3-FDAA-40DC-AE96-587060E333D7}"/>
  </hyperlinks>
  <pageMargins left="0.7" right="0.7" top="0.75" bottom="0.75" header="0.3" footer="0.3"/>
  <pageSetup paperSize="9" scale="51" orientation="landscape" r:id="rId9"/>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L156"/>
  <sheetViews>
    <sheetView topLeftCell="A7" zoomScaleNormal="100" workbookViewId="0">
      <selection activeCell="C149" sqref="C149:C151"/>
    </sheetView>
  </sheetViews>
  <sheetFormatPr defaultRowHeight="14.4" x14ac:dyDescent="0.3"/>
  <cols>
    <col min="1" max="2" width="9.33203125" customWidth="1"/>
    <col min="3" max="3" width="61.6640625" customWidth="1"/>
    <col min="4" max="4" width="8.44140625" customWidth="1"/>
    <col min="5" max="83" width="9.33203125" customWidth="1"/>
  </cols>
  <sheetData>
    <row r="1" spans="1:12" x14ac:dyDescent="0.3">
      <c r="A1" s="400" t="s">
        <v>73</v>
      </c>
      <c r="B1" s="400"/>
      <c r="C1" s="400"/>
      <c r="D1" s="400"/>
      <c r="E1" s="400"/>
      <c r="F1" s="400"/>
      <c r="G1" s="400"/>
      <c r="H1" s="400"/>
      <c r="I1" s="400"/>
      <c r="J1" s="400"/>
      <c r="K1" s="400"/>
      <c r="L1" s="400"/>
    </row>
    <row r="2" spans="1:12" x14ac:dyDescent="0.3">
      <c r="A2" s="400"/>
      <c r="B2" s="400"/>
      <c r="C2" s="400"/>
      <c r="D2" s="400"/>
      <c r="E2" s="400"/>
      <c r="F2" s="400"/>
      <c r="G2" s="400"/>
      <c r="H2" s="400"/>
      <c r="I2" s="400"/>
      <c r="J2" s="400"/>
      <c r="K2" s="400"/>
      <c r="L2" s="400"/>
    </row>
    <row r="3" spans="1:12" x14ac:dyDescent="0.3">
      <c r="A3" s="400"/>
      <c r="B3" s="400"/>
      <c r="C3" s="400"/>
      <c r="D3" s="400"/>
      <c r="E3" s="400"/>
      <c r="F3" s="400"/>
      <c r="G3" s="400"/>
      <c r="H3" s="400"/>
      <c r="I3" s="400"/>
      <c r="J3" s="400"/>
      <c r="K3" s="400"/>
      <c r="L3" s="400"/>
    </row>
    <row r="6" spans="1:12" x14ac:dyDescent="0.3">
      <c r="A6" t="s">
        <v>71</v>
      </c>
      <c r="B6" t="s">
        <v>1</v>
      </c>
      <c r="C6" s="3" t="s">
        <v>72</v>
      </c>
      <c r="G6" s="3" t="s">
        <v>389</v>
      </c>
    </row>
    <row r="7" spans="1:12" x14ac:dyDescent="0.3">
      <c r="A7">
        <v>1</v>
      </c>
      <c r="B7" t="str">
        <f>'1. Basisgegevens'!B11</f>
        <v>1.3</v>
      </c>
      <c r="C7" t="s">
        <v>411</v>
      </c>
      <c r="D7" s="123"/>
    </row>
    <row r="8" spans="1:12" x14ac:dyDescent="0.3">
      <c r="C8" t="s">
        <v>412</v>
      </c>
      <c r="D8" s="123"/>
    </row>
    <row r="9" spans="1:12" x14ac:dyDescent="0.3">
      <c r="C9" t="s">
        <v>413</v>
      </c>
      <c r="D9" s="123"/>
    </row>
    <row r="10" spans="1:12" x14ac:dyDescent="0.3">
      <c r="C10" t="s">
        <v>414</v>
      </c>
      <c r="D10" s="123"/>
    </row>
    <row r="11" spans="1:12" x14ac:dyDescent="0.3">
      <c r="C11" t="s">
        <v>415</v>
      </c>
      <c r="D11" s="123"/>
    </row>
    <row r="12" spans="1:12" x14ac:dyDescent="0.3">
      <c r="C12" t="s">
        <v>416</v>
      </c>
      <c r="D12" s="123"/>
    </row>
    <row r="13" spans="1:12" x14ac:dyDescent="0.3">
      <c r="C13" t="s">
        <v>417</v>
      </c>
      <c r="D13" s="123"/>
    </row>
    <row r="14" spans="1:12" x14ac:dyDescent="0.3">
      <c r="C14" t="s">
        <v>418</v>
      </c>
      <c r="D14" s="123"/>
    </row>
    <row r="15" spans="1:12" x14ac:dyDescent="0.3">
      <c r="C15" t="s">
        <v>419</v>
      </c>
      <c r="D15" s="123"/>
    </row>
    <row r="16" spans="1:12" x14ac:dyDescent="0.3">
      <c r="C16" t="s">
        <v>420</v>
      </c>
      <c r="D16" s="123"/>
    </row>
    <row r="17" spans="1:11" x14ac:dyDescent="0.3">
      <c r="C17" t="s">
        <v>421</v>
      </c>
      <c r="D17" s="123"/>
    </row>
    <row r="18" spans="1:11" x14ac:dyDescent="0.3">
      <c r="C18" t="s">
        <v>422</v>
      </c>
      <c r="D18" s="123"/>
    </row>
    <row r="19" spans="1:11" x14ac:dyDescent="0.3">
      <c r="C19" t="s">
        <v>423</v>
      </c>
      <c r="D19" s="123"/>
    </row>
    <row r="20" spans="1:11" x14ac:dyDescent="0.3">
      <c r="C20" t="s">
        <v>424</v>
      </c>
      <c r="D20" s="123"/>
    </row>
    <row r="21" spans="1:11" x14ac:dyDescent="0.3">
      <c r="C21" t="s">
        <v>425</v>
      </c>
      <c r="D21" s="123"/>
    </row>
    <row r="22" spans="1:11" x14ac:dyDescent="0.3">
      <c r="C22" t="s">
        <v>426</v>
      </c>
      <c r="D22" s="123"/>
    </row>
    <row r="23" spans="1:11" x14ac:dyDescent="0.3">
      <c r="C23" t="s">
        <v>427</v>
      </c>
      <c r="D23" s="123"/>
    </row>
    <row r="24" spans="1:11" ht="15" customHeight="1" x14ac:dyDescent="0.3">
      <c r="C24" t="s">
        <v>428</v>
      </c>
      <c r="D24" s="123"/>
    </row>
    <row r="25" spans="1:11" ht="15" customHeight="1" x14ac:dyDescent="0.3"/>
    <row r="26" spans="1:11" ht="15" customHeight="1" x14ac:dyDescent="0.3">
      <c r="A26">
        <v>1</v>
      </c>
      <c r="B26" s="110" t="str">
        <f>'1. Basisgegevens'!B30</f>
        <v>1.5</v>
      </c>
      <c r="C26" s="3" t="s">
        <v>78</v>
      </c>
      <c r="G26" s="3"/>
      <c r="J26" s="110"/>
      <c r="K26" s="111" t="s">
        <v>456</v>
      </c>
    </row>
    <row r="27" spans="1:11" ht="15" customHeight="1" x14ac:dyDescent="0.3">
      <c r="C27" t="s">
        <v>444</v>
      </c>
      <c r="E27" t="s">
        <v>390</v>
      </c>
      <c r="G27" t="str">
        <f>C27&amp;";"</f>
        <v>Besloten vennootschap;</v>
      </c>
    </row>
    <row r="28" spans="1:11" ht="15" customHeight="1" x14ac:dyDescent="0.3">
      <c r="C28" t="s">
        <v>79</v>
      </c>
      <c r="E28" t="s">
        <v>390</v>
      </c>
      <c r="G28" t="str">
        <f>G27&amp;C28&amp;E28</f>
        <v>Besloten vennootschap;Naamloze vennootschap;</v>
      </c>
    </row>
    <row r="29" spans="1:11" ht="15" customHeight="1" x14ac:dyDescent="0.3">
      <c r="C29" t="s">
        <v>80</v>
      </c>
      <c r="E29" t="s">
        <v>390</v>
      </c>
      <c r="G29" t="str">
        <f t="shared" ref="G29:G36" si="0">G28&amp;C29&amp;E29</f>
        <v>Besloten vennootschap;Naamloze vennootschap;Coöperatie en onderlinge waarborgmaatschappij;</v>
      </c>
    </row>
    <row r="30" spans="1:11" ht="15" customHeight="1" x14ac:dyDescent="0.3">
      <c r="C30" t="s">
        <v>81</v>
      </c>
      <c r="E30" t="s">
        <v>390</v>
      </c>
      <c r="G30" t="str">
        <f t="shared" si="0"/>
        <v>Besloten vennootschap;Naamloze vennootschap;Coöperatie en onderlinge waarborgmaatschappij;Stichting;</v>
      </c>
    </row>
    <row r="31" spans="1:11" ht="15" customHeight="1" x14ac:dyDescent="0.3">
      <c r="C31" t="s">
        <v>82</v>
      </c>
      <c r="E31" t="s">
        <v>390</v>
      </c>
      <c r="G31" t="str">
        <f t="shared" si="0"/>
        <v>Besloten vennootschap;Naamloze vennootschap;Coöperatie en onderlinge waarborgmaatschappij;Stichting;Vereniging;</v>
      </c>
    </row>
    <row r="32" spans="1:11" ht="15" customHeight="1" x14ac:dyDescent="0.3">
      <c r="C32" t="s">
        <v>83</v>
      </c>
      <c r="E32" t="s">
        <v>390</v>
      </c>
      <c r="G32" t="str">
        <f t="shared" si="0"/>
        <v>Besloten vennootschap;Naamloze vennootschap;Coöperatie en onderlinge waarborgmaatschappij;Stichting;Vereniging;Eenmanszaak;</v>
      </c>
    </row>
    <row r="33" spans="1:7" ht="15" customHeight="1" x14ac:dyDescent="0.3">
      <c r="C33" t="s">
        <v>84</v>
      </c>
      <c r="E33" t="s">
        <v>390</v>
      </c>
      <c r="G33" t="str">
        <f t="shared" si="0"/>
        <v>Besloten vennootschap;Naamloze vennootschap;Coöperatie en onderlinge waarborgmaatschappij;Stichting;Vereniging;Eenmanszaak;Vennootschap onder firma;</v>
      </c>
    </row>
    <row r="34" spans="1:7" ht="15" customHeight="1" x14ac:dyDescent="0.3">
      <c r="C34" t="s">
        <v>85</v>
      </c>
      <c r="E34" t="s">
        <v>390</v>
      </c>
      <c r="G34" t="str">
        <f t="shared" si="0"/>
        <v>Besloten vennootschap;Naamloze vennootschap;Coöperatie en onderlinge waarborgmaatschappij;Stichting;Vereniging;Eenmanszaak;Vennootschap onder firma;Commanditaire vennootschap;</v>
      </c>
    </row>
    <row r="35" spans="1:7" ht="15" customHeight="1" x14ac:dyDescent="0.3">
      <c r="C35" t="s">
        <v>86</v>
      </c>
      <c r="E35" t="s">
        <v>390</v>
      </c>
      <c r="G35" t="str">
        <f t="shared" si="0"/>
        <v>Besloten vennootschap;Naamloze vennootschap;Coöperatie en onderlinge waarborgmaatschappij;Stichting;Vereniging;Eenmanszaak;Vennootschap onder firma;Commanditaire vennootschap;Maatschap;</v>
      </c>
    </row>
    <row r="36" spans="1:7" x14ac:dyDescent="0.3">
      <c r="C36" t="s">
        <v>88</v>
      </c>
      <c r="E36" t="s">
        <v>390</v>
      </c>
      <c r="G36" t="str">
        <f t="shared" si="0"/>
        <v>Besloten vennootschap;Naamloze vennootschap;Coöperatie en onderlinge waarborgmaatschappij;Stichting;Vereniging;Eenmanszaak;Vennootschap onder firma;Commanditaire vennootschap;Maatschap;Buitenlandse rechtsvorm;</v>
      </c>
    </row>
    <row r="37" spans="1:7" ht="15" customHeight="1" x14ac:dyDescent="0.3">
      <c r="C37" t="s">
        <v>87</v>
      </c>
      <c r="G37" t="s">
        <v>401</v>
      </c>
    </row>
    <row r="38" spans="1:7" ht="15" customHeight="1" x14ac:dyDescent="0.3"/>
    <row r="39" spans="1:7" ht="15" customHeight="1" x14ac:dyDescent="0.3">
      <c r="A39">
        <v>2</v>
      </c>
      <c r="B39" s="110" t="str">
        <f>'2. Opdrachtaanv. en cont.'!B9</f>
        <v>2.1a</v>
      </c>
      <c r="C39" s="3" t="s">
        <v>89</v>
      </c>
      <c r="G39" s="3"/>
    </row>
    <row r="40" spans="1:7" ht="15" customHeight="1" x14ac:dyDescent="0.3">
      <c r="B40" s="110" t="str">
        <f>'2. Opdrachtaanv. en cont.'!B10</f>
        <v>2.1b</v>
      </c>
      <c r="C40" t="s">
        <v>16</v>
      </c>
      <c r="E40" t="s">
        <v>390</v>
      </c>
      <c r="G40" t="str">
        <f>C40&amp;";"</f>
        <v>Normaal;</v>
      </c>
    </row>
    <row r="41" spans="1:7" ht="15" customHeight="1" x14ac:dyDescent="0.3">
      <c r="B41" s="110" t="str">
        <f>'2. Opdrachtaanv. en cont.'!B11</f>
        <v>2.1c</v>
      </c>
      <c r="C41" t="s">
        <v>92</v>
      </c>
      <c r="G41" t="s">
        <v>392</v>
      </c>
    </row>
    <row r="42" spans="1:7" ht="15" customHeight="1" x14ac:dyDescent="0.3"/>
    <row r="43" spans="1:7" ht="15" customHeight="1" x14ac:dyDescent="0.3"/>
    <row r="44" spans="1:7" ht="15" customHeight="1" x14ac:dyDescent="0.3">
      <c r="A44">
        <v>2</v>
      </c>
      <c r="B44" s="110" t="str">
        <f>'2. Opdrachtaanv. en cont.'!B15</f>
        <v>2.5</v>
      </c>
      <c r="C44" s="3" t="s">
        <v>101</v>
      </c>
      <c r="G44" s="3"/>
    </row>
    <row r="45" spans="1:7" ht="15" customHeight="1" x14ac:dyDescent="0.3">
      <c r="C45" t="s">
        <v>518</v>
      </c>
      <c r="E45" t="s">
        <v>390</v>
      </c>
      <c r="G45" t="str">
        <f>C45&amp;";"</f>
        <v>Geen/beperkt;</v>
      </c>
    </row>
    <row r="46" spans="1:7" ht="15" customHeight="1" x14ac:dyDescent="0.3">
      <c r="C46" t="s">
        <v>105</v>
      </c>
      <c r="E46" t="s">
        <v>390</v>
      </c>
      <c r="G46" t="str">
        <f>G45&amp;C46&amp;E46</f>
        <v>Geen/beperkt;Gemiddeld;</v>
      </c>
    </row>
    <row r="47" spans="1:7" x14ac:dyDescent="0.3">
      <c r="C47" t="s">
        <v>92</v>
      </c>
      <c r="G47" t="s">
        <v>519</v>
      </c>
    </row>
    <row r="48" spans="1:7" ht="15" customHeight="1" x14ac:dyDescent="0.3"/>
    <row r="49" spans="1:7" ht="15" customHeight="1" x14ac:dyDescent="0.3">
      <c r="A49">
        <v>2</v>
      </c>
      <c r="B49" s="110" t="str">
        <f>'2. Opdrachtaanv. en cont.'!B16</f>
        <v>2.6</v>
      </c>
      <c r="C49" s="3" t="s">
        <v>106</v>
      </c>
      <c r="G49" s="3"/>
    </row>
    <row r="50" spans="1:7" ht="15" customHeight="1" x14ac:dyDescent="0.3">
      <c r="C50" t="s">
        <v>108</v>
      </c>
      <c r="E50" t="s">
        <v>390</v>
      </c>
      <c r="G50" t="str">
        <f>C50&amp;E50</f>
        <v>Laag/geen;</v>
      </c>
    </row>
    <row r="51" spans="1:7" ht="15" customHeight="1" x14ac:dyDescent="0.3">
      <c r="C51" t="s">
        <v>16</v>
      </c>
      <c r="E51" t="s">
        <v>390</v>
      </c>
      <c r="G51" t="str">
        <f>G50&amp;C51&amp;E51</f>
        <v>Laag/geen;Normaal;</v>
      </c>
    </row>
    <row r="52" spans="1:7" ht="15" customHeight="1" x14ac:dyDescent="0.3">
      <c r="C52" t="s">
        <v>92</v>
      </c>
      <c r="G52" t="s">
        <v>393</v>
      </c>
    </row>
    <row r="53" spans="1:7" ht="15" customHeight="1" x14ac:dyDescent="0.3"/>
    <row r="54" spans="1:7" ht="15" customHeight="1" x14ac:dyDescent="0.3">
      <c r="A54">
        <v>2</v>
      </c>
      <c r="B54" s="110" t="str">
        <f>'2. Opdrachtaanv. en cont.'!B19</f>
        <v>2.7</v>
      </c>
      <c r="C54" s="3" t="s">
        <v>110</v>
      </c>
      <c r="G54" s="3"/>
    </row>
    <row r="55" spans="1:7" ht="15" customHeight="1" x14ac:dyDescent="0.3">
      <c r="C55" t="s">
        <v>112</v>
      </c>
      <c r="E55" t="s">
        <v>390</v>
      </c>
      <c r="G55" t="str">
        <f>C55&amp;E55</f>
        <v>Generieke kennis is voldoende;</v>
      </c>
    </row>
    <row r="56" spans="1:7" ht="15" customHeight="1" x14ac:dyDescent="0.3">
      <c r="C56" t="s">
        <v>113</v>
      </c>
      <c r="E56" t="s">
        <v>390</v>
      </c>
      <c r="G56" t="str">
        <f>G55&amp;C56&amp;E56</f>
        <v>Generieke kennis is voldoende;Sectorkennis is nodig;</v>
      </c>
    </row>
    <row r="57" spans="1:7" x14ac:dyDescent="0.3">
      <c r="C57" t="s">
        <v>114</v>
      </c>
      <c r="G57" t="s">
        <v>394</v>
      </c>
    </row>
    <row r="59" spans="1:7" x14ac:dyDescent="0.3">
      <c r="A59">
        <v>2</v>
      </c>
      <c r="B59" s="110" t="str">
        <f>'2. Opdrachtaanv. en cont.'!B20</f>
        <v>2.8</v>
      </c>
      <c r="C59" s="3" t="s">
        <v>115</v>
      </c>
      <c r="G59" s="3"/>
    </row>
    <row r="60" spans="1:7" x14ac:dyDescent="0.3">
      <c r="C60" t="s">
        <v>116</v>
      </c>
      <c r="E60" t="s">
        <v>390</v>
      </c>
      <c r="G60" t="str">
        <f>C60&amp;E60</f>
        <v>Laag;</v>
      </c>
    </row>
    <row r="61" spans="1:7" x14ac:dyDescent="0.3">
      <c r="C61" t="s">
        <v>117</v>
      </c>
      <c r="E61" t="s">
        <v>390</v>
      </c>
      <c r="G61" t="str">
        <f>G60&amp;C61&amp;E61</f>
        <v>Laag;Beperkt;</v>
      </c>
    </row>
    <row r="62" spans="1:7" x14ac:dyDescent="0.3">
      <c r="C62" t="s">
        <v>16</v>
      </c>
      <c r="E62" t="s">
        <v>390</v>
      </c>
      <c r="G62" t="str">
        <f>G61&amp;C62&amp;E62</f>
        <v>Laag;Beperkt;Normaal;</v>
      </c>
    </row>
    <row r="63" spans="1:7" x14ac:dyDescent="0.3">
      <c r="C63" t="s">
        <v>92</v>
      </c>
      <c r="G63" t="s">
        <v>400</v>
      </c>
    </row>
    <row r="65" spans="1:7" x14ac:dyDescent="0.3">
      <c r="A65">
        <v>2</v>
      </c>
      <c r="B65" s="110" t="str">
        <f>'2. Opdrachtaanv. en cont.'!B60</f>
        <v>2.19a</v>
      </c>
      <c r="C65" s="3" t="s">
        <v>118</v>
      </c>
      <c r="G65" s="3"/>
    </row>
    <row r="66" spans="1:7" x14ac:dyDescent="0.3">
      <c r="C66" t="s">
        <v>119</v>
      </c>
      <c r="E66" t="s">
        <v>390</v>
      </c>
      <c r="G66" t="str">
        <f>C66&amp;E66</f>
        <v>Voldoende;</v>
      </c>
    </row>
    <row r="67" spans="1:7" x14ac:dyDescent="0.3">
      <c r="C67" t="s">
        <v>120</v>
      </c>
      <c r="E67" t="s">
        <v>390</v>
      </c>
      <c r="G67" t="str">
        <f>G66&amp;C67&amp;E67</f>
        <v>Voldoende;Voldoende met aanbevelingen;</v>
      </c>
    </row>
    <row r="68" spans="1:7" x14ac:dyDescent="0.3">
      <c r="C68" t="s">
        <v>121</v>
      </c>
      <c r="E68" t="s">
        <v>390</v>
      </c>
      <c r="G68" t="str">
        <f>G67&amp;C68&amp;E68</f>
        <v>Voldoende;Voldoende met aanbevelingen;Onvoldoende;</v>
      </c>
    </row>
    <row r="69" spans="1:7" x14ac:dyDescent="0.3">
      <c r="C69" s="116" t="s">
        <v>122</v>
      </c>
      <c r="G69" t="s">
        <v>407</v>
      </c>
    </row>
    <row r="71" spans="1:7" x14ac:dyDescent="0.3">
      <c r="A71">
        <v>3</v>
      </c>
      <c r="B71" s="110" t="str">
        <f>'3. Risico-inschatting'!B9</f>
        <v>3.2</v>
      </c>
      <c r="C71" s="3" t="s">
        <v>123</v>
      </c>
    </row>
    <row r="72" spans="1:7" x14ac:dyDescent="0.3">
      <c r="C72" t="s">
        <v>125</v>
      </c>
      <c r="E72" t="s">
        <v>390</v>
      </c>
      <c r="G72" t="str">
        <f>C72&amp;E72</f>
        <v>IFRS;</v>
      </c>
    </row>
    <row r="73" spans="1:7" x14ac:dyDescent="0.3">
      <c r="C73" t="s">
        <v>126</v>
      </c>
      <c r="E73" t="s">
        <v>390</v>
      </c>
      <c r="G73" t="str">
        <f>G72&amp;C73&amp;E73</f>
        <v>IFRS;Dutch GAAP;</v>
      </c>
    </row>
    <row r="74" spans="1:7" x14ac:dyDescent="0.3">
      <c r="C74" t="s">
        <v>87</v>
      </c>
      <c r="G74" t="s">
        <v>395</v>
      </c>
    </row>
    <row r="76" spans="1:7" x14ac:dyDescent="0.3">
      <c r="A76">
        <v>3</v>
      </c>
      <c r="B76" s="110" t="str">
        <f>'3. Risico-inschatting'!B29</f>
        <v>3.16</v>
      </c>
      <c r="C76" s="3" t="s">
        <v>127</v>
      </c>
    </row>
    <row r="77" spans="1:7" x14ac:dyDescent="0.3">
      <c r="C77" t="s">
        <v>116</v>
      </c>
      <c r="E77" t="s">
        <v>390</v>
      </c>
      <c r="G77" t="str">
        <f>C77&amp;E77</f>
        <v>Laag;</v>
      </c>
    </row>
    <row r="78" spans="1:7" x14ac:dyDescent="0.3">
      <c r="C78" t="s">
        <v>105</v>
      </c>
      <c r="E78" t="s">
        <v>390</v>
      </c>
      <c r="G78" t="str">
        <f>G77&amp;C78&amp;E78</f>
        <v>Laag;Gemiddeld;</v>
      </c>
    </row>
    <row r="79" spans="1:7" x14ac:dyDescent="0.3">
      <c r="C79" t="s">
        <v>128</v>
      </c>
      <c r="G79" t="s">
        <v>396</v>
      </c>
    </row>
    <row r="81" spans="1:3" x14ac:dyDescent="0.3">
      <c r="A81">
        <v>3</v>
      </c>
      <c r="B81" t="str">
        <f>'3. Risico-inschatting'!B8</f>
        <v>3.1</v>
      </c>
      <c r="C81" s="3" t="s">
        <v>130</v>
      </c>
    </row>
    <row r="82" spans="1:3" x14ac:dyDescent="0.3">
      <c r="C82" t="s">
        <v>142</v>
      </c>
    </row>
    <row r="83" spans="1:3" x14ac:dyDescent="0.3">
      <c r="C83" t="s">
        <v>135</v>
      </c>
    </row>
    <row r="84" spans="1:3" x14ac:dyDescent="0.3">
      <c r="C84" t="s">
        <v>140</v>
      </c>
    </row>
    <row r="85" spans="1:3" x14ac:dyDescent="0.3">
      <c r="C85" t="s">
        <v>149</v>
      </c>
    </row>
    <row r="86" spans="1:3" x14ac:dyDescent="0.3">
      <c r="C86" t="s">
        <v>139</v>
      </c>
    </row>
    <row r="87" spans="1:3" x14ac:dyDescent="0.3">
      <c r="C87" t="s">
        <v>145</v>
      </c>
    </row>
    <row r="88" spans="1:3" x14ac:dyDescent="0.3">
      <c r="C88" t="s">
        <v>194</v>
      </c>
    </row>
    <row r="89" spans="1:3" x14ac:dyDescent="0.3">
      <c r="C89" t="s">
        <v>148</v>
      </c>
    </row>
    <row r="90" spans="1:3" x14ac:dyDescent="0.3">
      <c r="C90" t="s">
        <v>410</v>
      </c>
    </row>
    <row r="91" spans="1:3" x14ac:dyDescent="0.3">
      <c r="C91" t="s">
        <v>138</v>
      </c>
    </row>
    <row r="92" spans="1:3" x14ac:dyDescent="0.3">
      <c r="C92" t="s">
        <v>146</v>
      </c>
    </row>
    <row r="93" spans="1:3" x14ac:dyDescent="0.3">
      <c r="C93" t="s">
        <v>131</v>
      </c>
    </row>
    <row r="94" spans="1:3" x14ac:dyDescent="0.3">
      <c r="C94" t="s">
        <v>137</v>
      </c>
    </row>
    <row r="95" spans="1:3" x14ac:dyDescent="0.3">
      <c r="C95" t="s">
        <v>144</v>
      </c>
    </row>
    <row r="96" spans="1:3" x14ac:dyDescent="0.3">
      <c r="C96" t="s">
        <v>143</v>
      </c>
    </row>
    <row r="97" spans="1:7" x14ac:dyDescent="0.3">
      <c r="C97" t="s">
        <v>147</v>
      </c>
    </row>
    <row r="98" spans="1:7" x14ac:dyDescent="0.3">
      <c r="C98" t="s">
        <v>133</v>
      </c>
    </row>
    <row r="99" spans="1:7" x14ac:dyDescent="0.3">
      <c r="C99" t="s">
        <v>136</v>
      </c>
    </row>
    <row r="100" spans="1:7" x14ac:dyDescent="0.3">
      <c r="C100" t="s">
        <v>141</v>
      </c>
    </row>
    <row r="101" spans="1:7" x14ac:dyDescent="0.3">
      <c r="C101" t="s">
        <v>134</v>
      </c>
    </row>
    <row r="102" spans="1:7" x14ac:dyDescent="0.3">
      <c r="C102" t="s">
        <v>132</v>
      </c>
    </row>
    <row r="103" spans="1:7" x14ac:dyDescent="0.3">
      <c r="C103" t="s">
        <v>87</v>
      </c>
    </row>
    <row r="105" spans="1:7" x14ac:dyDescent="0.3">
      <c r="A105">
        <v>4</v>
      </c>
      <c r="B105" t="str">
        <f>'4. Uitvoering'!B8</f>
        <v>4.1</v>
      </c>
      <c r="C105" s="3" t="s">
        <v>150</v>
      </c>
    </row>
    <row r="106" spans="1:7" x14ac:dyDescent="0.3">
      <c r="C106">
        <v>1</v>
      </c>
      <c r="E106" t="s">
        <v>390</v>
      </c>
      <c r="G106" t="str">
        <f>C106&amp;E106</f>
        <v>1;</v>
      </c>
    </row>
    <row r="107" spans="1:7" x14ac:dyDescent="0.3">
      <c r="C107">
        <v>2</v>
      </c>
      <c r="E107" t="s">
        <v>390</v>
      </c>
      <c r="G107" t="str">
        <f>G106&amp;C107&amp;E107</f>
        <v>1;2;</v>
      </c>
    </row>
    <row r="108" spans="1:7" x14ac:dyDescent="0.3">
      <c r="C108">
        <v>3</v>
      </c>
      <c r="E108" t="s">
        <v>390</v>
      </c>
      <c r="G108" t="str">
        <f t="shared" ref="G108:G110" si="1">G107&amp;C108&amp;E108</f>
        <v>1;2;3;</v>
      </c>
    </row>
    <row r="109" spans="1:7" x14ac:dyDescent="0.3">
      <c r="C109">
        <v>4</v>
      </c>
      <c r="E109" t="s">
        <v>390</v>
      </c>
      <c r="G109" t="str">
        <f t="shared" si="1"/>
        <v>1;2;3;4;</v>
      </c>
    </row>
    <row r="110" spans="1:7" x14ac:dyDescent="0.3">
      <c r="C110">
        <v>5</v>
      </c>
      <c r="G110" t="str">
        <f t="shared" si="1"/>
        <v>1;2;3;4;5</v>
      </c>
    </row>
    <row r="112" spans="1:7" x14ac:dyDescent="0.3">
      <c r="A112">
        <v>4</v>
      </c>
      <c r="B112" t="str">
        <f>'4. Uitvoering'!B12</f>
        <v>4.3</v>
      </c>
      <c r="C112" s="3" t="s">
        <v>153</v>
      </c>
    </row>
    <row r="113" spans="3:3" x14ac:dyDescent="0.3">
      <c r="C113" t="s">
        <v>154</v>
      </c>
    </row>
    <row r="114" spans="3:3" x14ac:dyDescent="0.3">
      <c r="C114" t="s">
        <v>23</v>
      </c>
    </row>
    <row r="115" spans="3:3" x14ac:dyDescent="0.3">
      <c r="C115" t="s">
        <v>155</v>
      </c>
    </row>
    <row r="116" spans="3:3" x14ac:dyDescent="0.3">
      <c r="C116" t="s">
        <v>156</v>
      </c>
    </row>
    <row r="117" spans="3:3" x14ac:dyDescent="0.3">
      <c r="C117" t="s">
        <v>157</v>
      </c>
    </row>
    <row r="118" spans="3:3" x14ac:dyDescent="0.3">
      <c r="C118" t="s">
        <v>158</v>
      </c>
    </row>
    <row r="119" spans="3:3" x14ac:dyDescent="0.3">
      <c r="C119" t="s">
        <v>159</v>
      </c>
    </row>
    <row r="120" spans="3:3" x14ac:dyDescent="0.3">
      <c r="C120" s="112" t="s">
        <v>160</v>
      </c>
    </row>
    <row r="121" spans="3:3" x14ac:dyDescent="0.3">
      <c r="C121" t="s">
        <v>161</v>
      </c>
    </row>
    <row r="122" spans="3:3" x14ac:dyDescent="0.3">
      <c r="C122" t="s">
        <v>162</v>
      </c>
    </row>
    <row r="123" spans="3:3" x14ac:dyDescent="0.3">
      <c r="C123" t="s">
        <v>163</v>
      </c>
    </row>
    <row r="124" spans="3:3" x14ac:dyDescent="0.3">
      <c r="C124" t="s">
        <v>164</v>
      </c>
    </row>
    <row r="125" spans="3:3" x14ac:dyDescent="0.3">
      <c r="C125" t="s">
        <v>165</v>
      </c>
    </row>
    <row r="126" spans="3:3" x14ac:dyDescent="0.3">
      <c r="C126" t="s">
        <v>166</v>
      </c>
    </row>
    <row r="127" spans="3:3" x14ac:dyDescent="0.3">
      <c r="C127" t="s">
        <v>167</v>
      </c>
    </row>
    <row r="128" spans="3:3" x14ac:dyDescent="0.3">
      <c r="C128" t="s">
        <v>168</v>
      </c>
    </row>
    <row r="129" spans="1:7" x14ac:dyDescent="0.3">
      <c r="C129" t="s">
        <v>169</v>
      </c>
    </row>
    <row r="130" spans="1:7" x14ac:dyDescent="0.3">
      <c r="C130" t="s">
        <v>170</v>
      </c>
    </row>
    <row r="131" spans="1:7" x14ac:dyDescent="0.3">
      <c r="C131" t="s">
        <v>171</v>
      </c>
    </row>
    <row r="132" spans="1:7" x14ac:dyDescent="0.3">
      <c r="C132" t="s">
        <v>172</v>
      </c>
    </row>
    <row r="133" spans="1:7" x14ac:dyDescent="0.3">
      <c r="C133" t="s">
        <v>173</v>
      </c>
    </row>
    <row r="134" spans="1:7" x14ac:dyDescent="0.3">
      <c r="C134" t="s">
        <v>174</v>
      </c>
    </row>
    <row r="135" spans="1:7" x14ac:dyDescent="0.3">
      <c r="C135" t="s">
        <v>175</v>
      </c>
    </row>
    <row r="137" spans="1:7" x14ac:dyDescent="0.3">
      <c r="A137">
        <v>4</v>
      </c>
      <c r="B137" s="110" t="str">
        <f>'4. Uitvoering'!B24</f>
        <v>4.5</v>
      </c>
      <c r="C137" s="3" t="s">
        <v>176</v>
      </c>
    </row>
    <row r="138" spans="1:7" x14ac:dyDescent="0.3">
      <c r="C138" t="s">
        <v>177</v>
      </c>
      <c r="E138" t="s">
        <v>390</v>
      </c>
      <c r="G138" t="str">
        <f>C138&amp;E138</f>
        <v>Slecht;</v>
      </c>
    </row>
    <row r="139" spans="1:7" x14ac:dyDescent="0.3">
      <c r="C139" t="s">
        <v>178</v>
      </c>
      <c r="E139" t="s">
        <v>390</v>
      </c>
      <c r="G139" t="str">
        <f t="shared" ref="G139:G140" si="2">G138&amp;C139&amp;E139</f>
        <v>Slecht;Duidelijk voor verbetering vatbaar;</v>
      </c>
    </row>
    <row r="140" spans="1:7" x14ac:dyDescent="0.3">
      <c r="C140" t="s">
        <v>179</v>
      </c>
      <c r="E140" t="s">
        <v>390</v>
      </c>
      <c r="G140" t="str">
        <f t="shared" si="2"/>
        <v>Slecht;Duidelijk voor verbetering vatbaar;Middelmatig;</v>
      </c>
    </row>
    <row r="141" spans="1:7" x14ac:dyDescent="0.3">
      <c r="C141" t="s">
        <v>180</v>
      </c>
      <c r="G141" t="s">
        <v>397</v>
      </c>
    </row>
    <row r="143" spans="1:7" ht="15" customHeight="1" x14ac:dyDescent="0.3">
      <c r="A143">
        <v>5</v>
      </c>
      <c r="B143" s="110" t="str">
        <f>'5. Afronding en oordeelsvorming'!B19</f>
        <v>5.5a</v>
      </c>
      <c r="C143" t="s">
        <v>451</v>
      </c>
      <c r="E143" t="s">
        <v>390</v>
      </c>
      <c r="G143" t="str">
        <f>C143&amp;E143</f>
        <v>Goedkeurend oordeel (Standaard 700.7c);</v>
      </c>
    </row>
    <row r="144" spans="1:7" x14ac:dyDescent="0.3">
      <c r="C144" t="s">
        <v>452</v>
      </c>
      <c r="E144" t="s">
        <v>390</v>
      </c>
      <c r="G144" t="str">
        <f t="shared" ref="G144:G145" si="3">G143&amp;C144&amp;E144</f>
        <v>Goedkeurend oordeel (Standaard 700.7c);Oordeel met beperking (Standaard 705.7);</v>
      </c>
    </row>
    <row r="145" spans="1:7" ht="15" customHeight="1" x14ac:dyDescent="0.3">
      <c r="C145" t="s">
        <v>453</v>
      </c>
      <c r="E145" t="s">
        <v>390</v>
      </c>
      <c r="G145" t="str">
        <f t="shared" si="3"/>
        <v>Goedkeurend oordeel (Standaard 700.7c);Oordeel met beperking (Standaard 705.7);Afkeurend oordeel (Standaard 705.8);</v>
      </c>
    </row>
    <row r="146" spans="1:7" ht="15" customHeight="1" x14ac:dyDescent="0.3">
      <c r="C146" t="s">
        <v>454</v>
      </c>
      <c r="G146" t="s">
        <v>455</v>
      </c>
    </row>
    <row r="148" spans="1:7" x14ac:dyDescent="0.3">
      <c r="A148">
        <v>6</v>
      </c>
      <c r="B148" s="110" t="str">
        <f>'6. Urenbesteding'!B8</f>
        <v>6.1</v>
      </c>
      <c r="C148" s="3" t="s">
        <v>399</v>
      </c>
    </row>
    <row r="149" spans="1:7" x14ac:dyDescent="0.3">
      <c r="C149" s="9" t="s">
        <v>74</v>
      </c>
      <c r="E149" t="s">
        <v>390</v>
      </c>
      <c r="G149" t="str">
        <f>C149&amp;E149</f>
        <v>Ja;</v>
      </c>
    </row>
    <row r="150" spans="1:7" x14ac:dyDescent="0.3">
      <c r="C150" s="108" t="s">
        <v>391</v>
      </c>
      <c r="E150" t="s">
        <v>390</v>
      </c>
      <c r="G150" t="str">
        <f t="shared" ref="G150" si="4">G149&amp;C150&amp;E150</f>
        <v>Ja;Nee, de ingevulde uren betreffen de totale uren zoals deze zijn geregistreerd voor alle controlewerkzaamheden binnen dezelfde groep;</v>
      </c>
    </row>
    <row r="151" spans="1:7" x14ac:dyDescent="0.3">
      <c r="C151" s="108" t="s">
        <v>181</v>
      </c>
      <c r="G151" t="s">
        <v>398</v>
      </c>
    </row>
    <row r="153" spans="1:7" x14ac:dyDescent="0.3">
      <c r="C153" t="s">
        <v>513</v>
      </c>
    </row>
    <row r="154" spans="1:7" x14ac:dyDescent="0.3">
      <c r="C154" s="9" t="s">
        <v>74</v>
      </c>
      <c r="E154" t="s">
        <v>390</v>
      </c>
      <c r="G154" t="str">
        <f>C154&amp;E154</f>
        <v>Ja;</v>
      </c>
    </row>
    <row r="155" spans="1:7" x14ac:dyDescent="0.3">
      <c r="C155" s="108" t="s">
        <v>514</v>
      </c>
      <c r="E155" t="s">
        <v>390</v>
      </c>
      <c r="G155" t="str">
        <f t="shared" ref="G155" si="5">G154&amp;C155&amp;E155</f>
        <v>Ja;Nee (de ingevulde uren betreffen de totale uren zoals deze zijn geregistreerd voor alle controlewerkzaamheden binnen dezelfde groep);</v>
      </c>
    </row>
    <row r="156" spans="1:7" x14ac:dyDescent="0.3">
      <c r="C156" s="108" t="s">
        <v>515</v>
      </c>
      <c r="G156" t="s">
        <v>516</v>
      </c>
    </row>
  </sheetData>
  <mergeCells count="1">
    <mergeCell ref="A1:L3"/>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tabColor rgb="FF3E1B68"/>
    <pageSetUpPr autoPageBreaks="0" fitToPage="1"/>
  </sheetPr>
  <dimension ref="B2:U78"/>
  <sheetViews>
    <sheetView zoomScaleNormal="100" workbookViewId="0"/>
  </sheetViews>
  <sheetFormatPr defaultColWidth="9.33203125" defaultRowHeight="14.4" x14ac:dyDescent="0.3"/>
  <cols>
    <col min="1" max="1" width="2.6640625" style="2" customWidth="1"/>
    <col min="2" max="9" width="11" style="2" customWidth="1"/>
    <col min="10" max="10" width="4.33203125" style="2" customWidth="1"/>
    <col min="11" max="20" width="11" style="2" customWidth="1"/>
    <col min="21" max="21" width="6.6640625" style="2" customWidth="1"/>
    <col min="22" max="16384" width="9.33203125" style="2"/>
  </cols>
  <sheetData>
    <row r="2" spans="2:21" ht="18" x14ac:dyDescent="0.3">
      <c r="B2" s="134" t="s">
        <v>435</v>
      </c>
      <c r="L2" s="126"/>
      <c r="U2" s="6"/>
    </row>
    <row r="3" spans="2:21" ht="19.5" customHeight="1" x14ac:dyDescent="0.3">
      <c r="B3" s="134" t="s">
        <v>767</v>
      </c>
      <c r="J3" s="7"/>
      <c r="U3" s="6"/>
    </row>
    <row r="4" spans="2:21" ht="12.75" customHeight="1" x14ac:dyDescent="0.3">
      <c r="B4" s="18"/>
      <c r="U4" s="6"/>
    </row>
    <row r="5" spans="2:21" ht="13.5" customHeight="1" thickBot="1" x14ac:dyDescent="0.35">
      <c r="B5" s="109"/>
      <c r="C5" s="109"/>
      <c r="D5" s="109"/>
      <c r="E5" s="109"/>
      <c r="F5" s="109"/>
      <c r="G5" s="109"/>
      <c r="H5" s="109"/>
      <c r="I5" s="109"/>
      <c r="J5" s="109"/>
      <c r="K5" s="109"/>
      <c r="L5" s="109"/>
      <c r="M5" s="109"/>
      <c r="N5" s="109"/>
      <c r="O5" s="109"/>
      <c r="P5" s="109"/>
      <c r="Q5" s="109"/>
      <c r="R5" s="109"/>
      <c r="S5" s="109"/>
      <c r="T5" s="109"/>
      <c r="U5" s="109"/>
    </row>
    <row r="6" spans="2:21" x14ac:dyDescent="0.3">
      <c r="B6" s="15"/>
      <c r="C6" s="15"/>
      <c r="D6" s="15"/>
      <c r="E6" s="15"/>
      <c r="F6" s="15"/>
      <c r="G6" s="15"/>
      <c r="H6" s="15"/>
      <c r="I6" s="15"/>
      <c r="J6" s="15"/>
      <c r="K6" s="15"/>
      <c r="L6" s="15"/>
      <c r="M6" s="15"/>
      <c r="N6" s="15"/>
      <c r="O6" s="15"/>
      <c r="P6" s="15"/>
      <c r="Q6" s="15"/>
      <c r="R6" s="15"/>
      <c r="S6" s="15"/>
      <c r="T6" s="15"/>
      <c r="U6" s="15"/>
    </row>
    <row r="7" spans="2:21" x14ac:dyDescent="0.3">
      <c r="B7" s="135" t="s">
        <v>0</v>
      </c>
      <c r="C7" s="54"/>
      <c r="D7" s="54"/>
      <c r="E7" s="54"/>
      <c r="F7" s="54"/>
      <c r="G7" s="54"/>
      <c r="H7" s="54"/>
      <c r="I7" s="54"/>
      <c r="J7" s="54"/>
      <c r="K7" s="54"/>
      <c r="L7" s="54"/>
      <c r="M7" s="54"/>
      <c r="N7" s="54"/>
      <c r="O7" s="54"/>
      <c r="P7" s="54"/>
    </row>
    <row r="8" spans="2:21" ht="14.7" customHeight="1" x14ac:dyDescent="0.3">
      <c r="B8" s="369" t="s">
        <v>278</v>
      </c>
      <c r="C8" s="369"/>
      <c r="D8" s="369"/>
      <c r="E8" s="369"/>
      <c r="F8" s="369"/>
      <c r="G8" s="369"/>
      <c r="H8" s="369"/>
      <c r="I8" s="369"/>
      <c r="J8" s="369"/>
      <c r="K8" s="369"/>
      <c r="L8" s="369"/>
      <c r="M8" s="369"/>
      <c r="N8" s="369"/>
      <c r="O8" s="369"/>
      <c r="P8" s="369"/>
    </row>
    <row r="9" spans="2:21" x14ac:dyDescent="0.3">
      <c r="B9" s="369"/>
      <c r="C9" s="369"/>
      <c r="D9" s="369"/>
      <c r="E9" s="369"/>
      <c r="F9" s="369"/>
      <c r="G9" s="369"/>
      <c r="H9" s="369"/>
      <c r="I9" s="369"/>
      <c r="J9" s="369"/>
      <c r="K9" s="369"/>
      <c r="L9" s="369"/>
      <c r="M9" s="369"/>
      <c r="N9" s="369"/>
      <c r="O9" s="369"/>
      <c r="P9" s="369"/>
    </row>
    <row r="10" spans="2:21" x14ac:dyDescent="0.3">
      <c r="B10" s="147"/>
      <c r="C10" s="147"/>
      <c r="D10" s="147"/>
      <c r="E10" s="147"/>
      <c r="F10" s="147"/>
      <c r="G10" s="147"/>
      <c r="H10" s="147"/>
      <c r="I10" s="147"/>
      <c r="J10" s="147"/>
      <c r="K10" s="147"/>
      <c r="L10" s="147"/>
      <c r="M10" s="147"/>
      <c r="N10" s="147"/>
      <c r="O10" s="147"/>
      <c r="P10" s="147"/>
    </row>
    <row r="11" spans="2:21" x14ac:dyDescent="0.3">
      <c r="B11" s="135" t="s">
        <v>440</v>
      </c>
      <c r="C11" s="54"/>
      <c r="D11" s="54"/>
      <c r="E11" s="54"/>
      <c r="F11" s="54"/>
      <c r="G11" s="54"/>
      <c r="H11" s="54"/>
      <c r="I11" s="54"/>
      <c r="J11" s="54"/>
      <c r="K11" s="54"/>
      <c r="L11" s="54"/>
      <c r="M11" s="54"/>
      <c r="N11" s="54"/>
      <c r="O11" s="54"/>
      <c r="P11" s="54"/>
    </row>
    <row r="12" spans="2:21" ht="15" customHeight="1" x14ac:dyDescent="0.3">
      <c r="B12" s="373" t="s">
        <v>766</v>
      </c>
      <c r="C12" s="373"/>
      <c r="D12" s="373"/>
      <c r="E12" s="373"/>
      <c r="F12" s="373"/>
      <c r="G12" s="373"/>
      <c r="H12" s="373"/>
      <c r="I12" s="373"/>
      <c r="J12" s="373"/>
      <c r="K12" s="373"/>
      <c r="L12" s="373"/>
      <c r="M12" s="373"/>
      <c r="N12" s="373"/>
      <c r="O12" s="373"/>
      <c r="P12" s="373"/>
    </row>
    <row r="13" spans="2:21" ht="15" customHeight="1" x14ac:dyDescent="0.3">
      <c r="B13" s="373"/>
      <c r="C13" s="373"/>
      <c r="D13" s="373"/>
      <c r="E13" s="373"/>
      <c r="F13" s="373"/>
      <c r="G13" s="373"/>
      <c r="H13" s="373"/>
      <c r="I13" s="373"/>
      <c r="J13" s="373"/>
      <c r="K13" s="373"/>
      <c r="L13" s="373"/>
      <c r="M13" s="373"/>
      <c r="N13" s="373"/>
      <c r="O13" s="373"/>
      <c r="P13" s="373"/>
    </row>
    <row r="14" spans="2:21" x14ac:dyDescent="0.3">
      <c r="B14" s="373"/>
      <c r="C14" s="373"/>
      <c r="D14" s="373"/>
      <c r="E14" s="373"/>
      <c r="F14" s="373"/>
      <c r="G14" s="373"/>
      <c r="H14" s="373"/>
      <c r="I14" s="373"/>
      <c r="J14" s="373"/>
      <c r="K14" s="373"/>
      <c r="L14" s="373"/>
      <c r="M14" s="373"/>
      <c r="N14" s="373"/>
      <c r="O14" s="373"/>
      <c r="P14" s="373"/>
    </row>
    <row r="15" spans="2:21" x14ac:dyDescent="0.3">
      <c r="B15" s="373"/>
      <c r="C15" s="373"/>
      <c r="D15" s="373"/>
      <c r="E15" s="373"/>
      <c r="F15" s="373"/>
      <c r="G15" s="373"/>
      <c r="H15" s="373"/>
      <c r="I15" s="373"/>
      <c r="J15" s="373"/>
      <c r="K15" s="373"/>
      <c r="L15" s="373"/>
      <c r="M15" s="373"/>
      <c r="N15" s="373"/>
      <c r="O15" s="373"/>
      <c r="P15" s="373"/>
    </row>
    <row r="16" spans="2:21" x14ac:dyDescent="0.3">
      <c r="B16" s="85"/>
      <c r="C16" s="54"/>
      <c r="D16" s="54"/>
      <c r="E16" s="54"/>
      <c r="F16" s="54"/>
      <c r="G16" s="54"/>
      <c r="H16" s="54"/>
      <c r="I16" s="54"/>
      <c r="J16" s="54"/>
      <c r="K16" s="54"/>
      <c r="L16" s="54"/>
      <c r="M16" s="54"/>
      <c r="N16" s="54"/>
      <c r="O16" s="54"/>
      <c r="P16" s="54"/>
    </row>
    <row r="17" spans="2:19" x14ac:dyDescent="0.3">
      <c r="B17" s="135" t="s">
        <v>463</v>
      </c>
      <c r="C17" s="54"/>
      <c r="D17" s="54"/>
      <c r="E17" s="54"/>
      <c r="F17" s="54"/>
      <c r="G17" s="54"/>
      <c r="H17" s="54"/>
      <c r="I17" s="54"/>
      <c r="J17" s="54"/>
      <c r="K17" s="54"/>
      <c r="L17" s="54"/>
      <c r="M17" s="54"/>
      <c r="N17" s="54"/>
      <c r="O17" s="54"/>
      <c r="P17" s="54"/>
    </row>
    <row r="18" spans="2:19" x14ac:dyDescent="0.3">
      <c r="B18" s="372" t="s">
        <v>485</v>
      </c>
      <c r="C18" s="372"/>
      <c r="D18" s="372"/>
      <c r="E18" s="372"/>
      <c r="F18" s="372"/>
      <c r="G18" s="372"/>
      <c r="H18" s="372"/>
      <c r="I18" s="372"/>
      <c r="J18" s="372"/>
      <c r="K18" s="372"/>
      <c r="L18" s="372"/>
      <c r="M18" s="372"/>
      <c r="N18" s="372"/>
      <c r="O18" s="372"/>
      <c r="P18" s="372"/>
      <c r="S18" s="7"/>
    </row>
    <row r="19" spans="2:19" x14ac:dyDescent="0.3">
      <c r="B19" s="372"/>
      <c r="C19" s="372"/>
      <c r="D19" s="372"/>
      <c r="E19" s="372"/>
      <c r="F19" s="372"/>
      <c r="G19" s="372"/>
      <c r="H19" s="372"/>
      <c r="I19" s="372"/>
      <c r="J19" s="372"/>
      <c r="K19" s="372"/>
      <c r="L19" s="372"/>
      <c r="M19" s="372"/>
      <c r="N19" s="372"/>
      <c r="O19" s="372"/>
      <c r="P19" s="372"/>
      <c r="S19" s="7"/>
    </row>
    <row r="20" spans="2:19" x14ac:dyDescent="0.3">
      <c r="B20" s="148" t="s">
        <v>486</v>
      </c>
      <c r="C20" s="4"/>
      <c r="D20" s="4"/>
      <c r="E20" s="4"/>
      <c r="F20" s="4"/>
      <c r="G20" s="4"/>
      <c r="H20" s="54"/>
      <c r="I20" s="149" t="s">
        <v>234</v>
      </c>
      <c r="J20" s="37" t="s">
        <v>235</v>
      </c>
      <c r="L20" s="54"/>
      <c r="M20" s="54"/>
      <c r="N20" s="54"/>
      <c r="O20" s="54"/>
      <c r="P20" s="54"/>
    </row>
    <row r="21" spans="2:19" ht="28.95" customHeight="1" x14ac:dyDescent="0.3">
      <c r="B21" s="372" t="s">
        <v>690</v>
      </c>
      <c r="C21" s="372"/>
      <c r="D21" s="372"/>
      <c r="E21" s="372"/>
      <c r="F21" s="372"/>
      <c r="G21" s="372"/>
      <c r="H21" s="372"/>
      <c r="I21" s="372"/>
      <c r="J21" s="372"/>
      <c r="K21" s="372"/>
      <c r="L21" s="372"/>
      <c r="M21" s="372"/>
      <c r="N21" s="372"/>
      <c r="O21" s="372"/>
      <c r="P21" s="7" t="s">
        <v>234</v>
      </c>
      <c r="Q21" s="231" t="s">
        <v>235</v>
      </c>
    </row>
    <row r="22" spans="2:19" x14ac:dyDescent="0.3">
      <c r="B22" s="132"/>
      <c r="C22" s="132"/>
      <c r="D22" s="132"/>
      <c r="E22" s="132"/>
      <c r="F22" s="132"/>
      <c r="G22" s="132"/>
      <c r="H22" s="132"/>
      <c r="I22" s="132"/>
      <c r="J22" s="132"/>
      <c r="K22" s="132"/>
      <c r="L22" s="132"/>
      <c r="M22" s="132"/>
      <c r="N22" s="132"/>
      <c r="O22" s="132"/>
      <c r="P22" s="132"/>
    </row>
    <row r="23" spans="2:19" x14ac:dyDescent="0.3">
      <c r="B23" s="135" t="s">
        <v>457</v>
      </c>
      <c r="C23" s="54"/>
      <c r="D23" s="54"/>
      <c r="E23" s="54"/>
      <c r="F23" s="54"/>
      <c r="G23" s="54"/>
      <c r="H23" s="54"/>
      <c r="I23" s="54"/>
      <c r="J23" s="54"/>
      <c r="K23" s="54"/>
      <c r="L23" s="54"/>
      <c r="M23" s="54"/>
      <c r="N23" s="54"/>
      <c r="O23" s="54"/>
      <c r="P23" s="54"/>
    </row>
    <row r="24" spans="2:19" x14ac:dyDescent="0.3">
      <c r="B24" s="374" t="s">
        <v>491</v>
      </c>
      <c r="C24" s="374"/>
      <c r="D24" s="374"/>
      <c r="E24" s="374"/>
      <c r="F24" s="374"/>
      <c r="G24" s="374"/>
      <c r="H24" s="374"/>
      <c r="I24" s="374"/>
      <c r="J24" s="374"/>
      <c r="K24" s="374"/>
      <c r="L24" s="374"/>
      <c r="M24" s="374"/>
      <c r="N24" s="374"/>
      <c r="O24" s="374"/>
      <c r="P24" s="374"/>
    </row>
    <row r="25" spans="2:19" x14ac:dyDescent="0.3">
      <c r="B25" s="150" t="s">
        <v>487</v>
      </c>
      <c r="C25" s="151"/>
      <c r="D25" s="151"/>
      <c r="E25" s="151"/>
      <c r="F25" s="151"/>
      <c r="G25" s="151"/>
      <c r="H25" s="151"/>
      <c r="I25" s="151"/>
      <c r="J25" s="151"/>
      <c r="K25" s="151"/>
      <c r="L25" s="151"/>
      <c r="M25" s="151"/>
      <c r="N25" s="151"/>
      <c r="O25" s="151"/>
      <c r="P25" s="54"/>
    </row>
    <row r="26" spans="2:19" x14ac:dyDescent="0.3">
      <c r="B26" s="150" t="s">
        <v>488</v>
      </c>
      <c r="C26" s="10"/>
      <c r="D26" s="54"/>
      <c r="E26" s="54"/>
      <c r="F26" s="54"/>
      <c r="G26" s="54"/>
      <c r="H26" s="54"/>
      <c r="I26" s="54"/>
      <c r="J26" s="54"/>
      <c r="K26" s="54"/>
      <c r="L26" s="54"/>
      <c r="M26" s="54"/>
      <c r="N26" s="54"/>
      <c r="O26" s="54"/>
      <c r="P26" s="54"/>
    </row>
    <row r="27" spans="2:19" x14ac:dyDescent="0.3">
      <c r="B27" s="150" t="s">
        <v>489</v>
      </c>
      <c r="C27" s="10"/>
      <c r="D27" s="54"/>
      <c r="E27" s="54"/>
      <c r="F27" s="54"/>
      <c r="G27" s="54"/>
      <c r="H27" s="54"/>
      <c r="I27" s="54"/>
      <c r="J27" s="54"/>
      <c r="K27" s="54"/>
      <c r="L27" s="54"/>
      <c r="M27" s="54"/>
      <c r="N27" s="54"/>
      <c r="O27" s="54"/>
      <c r="P27" s="54"/>
    </row>
    <row r="28" spans="2:19" x14ac:dyDescent="0.3">
      <c r="B28" s="374" t="s">
        <v>490</v>
      </c>
      <c r="C28" s="374"/>
      <c r="D28" s="374"/>
      <c r="E28" s="374"/>
      <c r="F28" s="374"/>
      <c r="G28" s="374"/>
      <c r="H28" s="374"/>
      <c r="I28" s="374"/>
      <c r="J28" s="374"/>
      <c r="K28" s="374"/>
      <c r="L28" s="374"/>
      <c r="M28" s="374"/>
      <c r="N28" s="374"/>
      <c r="O28" s="374"/>
      <c r="P28" s="374"/>
    </row>
    <row r="29" spans="2:19" ht="15" customHeight="1" x14ac:dyDescent="0.3">
      <c r="B29" s="374"/>
      <c r="C29" s="374"/>
      <c r="D29" s="374"/>
      <c r="E29" s="374"/>
      <c r="F29" s="374"/>
      <c r="G29" s="374"/>
      <c r="H29" s="374"/>
      <c r="I29" s="374"/>
      <c r="J29" s="374"/>
      <c r="K29" s="374"/>
      <c r="L29" s="374"/>
      <c r="M29" s="374"/>
      <c r="N29" s="374"/>
      <c r="O29" s="374"/>
      <c r="P29" s="374"/>
    </row>
    <row r="30" spans="2:19" x14ac:dyDescent="0.3">
      <c r="B30" s="152"/>
      <c r="C30" s="54"/>
      <c r="D30" s="54"/>
      <c r="E30" s="54"/>
      <c r="F30" s="54"/>
      <c r="G30" s="54"/>
      <c r="H30" s="54"/>
      <c r="I30" s="54"/>
      <c r="J30" s="54"/>
      <c r="K30" s="54"/>
      <c r="L30" s="54"/>
      <c r="M30" s="54"/>
      <c r="N30" s="54"/>
      <c r="O30" s="54"/>
      <c r="P30" s="54"/>
    </row>
    <row r="31" spans="2:19" x14ac:dyDescent="0.3">
      <c r="B31" s="54"/>
      <c r="C31" s="54"/>
      <c r="D31" s="54"/>
      <c r="E31" s="54"/>
      <c r="F31" s="54"/>
      <c r="G31" s="54"/>
      <c r="H31" s="54"/>
      <c r="I31" s="54"/>
      <c r="J31" s="54"/>
      <c r="K31" s="54"/>
      <c r="L31" s="54"/>
      <c r="M31" s="54"/>
      <c r="N31" s="54"/>
      <c r="O31" s="54"/>
      <c r="P31" s="54"/>
    </row>
    <row r="32" spans="2:19" x14ac:dyDescent="0.3">
      <c r="B32" s="54"/>
      <c r="C32" s="54"/>
      <c r="D32" s="54"/>
      <c r="E32" s="54"/>
      <c r="F32" s="54"/>
      <c r="G32" s="54"/>
      <c r="H32" s="54"/>
      <c r="I32" s="54"/>
      <c r="J32" s="54"/>
      <c r="K32" s="54"/>
      <c r="L32" s="54"/>
      <c r="M32" s="54"/>
      <c r="N32" s="54"/>
      <c r="O32" s="54"/>
      <c r="P32" s="54"/>
    </row>
    <row r="33" spans="2:16" x14ac:dyDescent="0.3">
      <c r="B33" s="7"/>
      <c r="C33" s="54"/>
      <c r="D33" s="54"/>
      <c r="E33" s="54"/>
      <c r="F33" s="54"/>
      <c r="G33" s="54"/>
      <c r="H33" s="54"/>
      <c r="I33" s="54"/>
      <c r="J33" s="54"/>
      <c r="K33" s="54"/>
      <c r="L33" s="54"/>
      <c r="M33" s="54"/>
      <c r="N33" s="54"/>
      <c r="O33" s="54"/>
      <c r="P33" s="54"/>
    </row>
    <row r="34" spans="2:16" x14ac:dyDescent="0.3">
      <c r="B34" s="7"/>
      <c r="C34" s="54"/>
      <c r="D34" s="54"/>
      <c r="E34" s="54"/>
      <c r="F34" s="54"/>
      <c r="G34" s="54"/>
      <c r="H34" s="54"/>
      <c r="I34" s="54"/>
      <c r="J34" s="54"/>
      <c r="K34" s="54"/>
      <c r="L34" s="54"/>
      <c r="M34" s="54"/>
      <c r="N34" s="54"/>
      <c r="O34" s="54"/>
      <c r="P34" s="54"/>
    </row>
    <row r="35" spans="2:16" x14ac:dyDescent="0.3">
      <c r="B35" s="7"/>
      <c r="C35" s="54"/>
      <c r="D35" s="54"/>
      <c r="E35" s="54"/>
      <c r="F35" s="54"/>
      <c r="G35" s="54"/>
      <c r="H35" s="54"/>
      <c r="I35" s="54"/>
      <c r="J35" s="54"/>
      <c r="K35" s="54"/>
      <c r="L35" s="54"/>
      <c r="M35" s="54"/>
      <c r="N35" s="54"/>
      <c r="O35" s="54"/>
      <c r="P35" s="54"/>
    </row>
    <row r="36" spans="2:16" x14ac:dyDescent="0.3">
      <c r="B36" s="7"/>
      <c r="C36" s="54"/>
      <c r="D36" s="54"/>
      <c r="E36" s="54"/>
      <c r="F36" s="54"/>
      <c r="G36" s="54"/>
      <c r="H36" s="54"/>
      <c r="I36" s="54"/>
      <c r="J36" s="54"/>
      <c r="K36" s="54"/>
      <c r="L36" s="54"/>
      <c r="M36" s="54"/>
      <c r="N36" s="54"/>
      <c r="O36" s="54"/>
      <c r="P36" s="54"/>
    </row>
    <row r="37" spans="2:16" x14ac:dyDescent="0.3">
      <c r="B37" s="375" t="s">
        <v>458</v>
      </c>
      <c r="C37" s="375"/>
      <c r="D37" s="375"/>
      <c r="E37" s="375"/>
      <c r="F37" s="375"/>
      <c r="G37" s="375"/>
      <c r="H37" s="375"/>
      <c r="I37" s="375"/>
      <c r="J37" s="375"/>
      <c r="K37" s="375"/>
      <c r="L37" s="375"/>
      <c r="M37" s="375"/>
      <c r="N37" s="375"/>
      <c r="O37" s="375"/>
      <c r="P37" s="375"/>
    </row>
    <row r="38" spans="2:16" ht="7.5" customHeight="1" x14ac:dyDescent="0.3">
      <c r="B38" s="107"/>
      <c r="C38" s="54"/>
      <c r="D38" s="54"/>
      <c r="E38" s="54"/>
      <c r="F38" s="54"/>
      <c r="G38" s="54"/>
      <c r="H38" s="54"/>
      <c r="I38" s="54"/>
      <c r="J38" s="54"/>
      <c r="K38" s="54"/>
      <c r="L38" s="54"/>
      <c r="M38" s="54"/>
      <c r="N38" s="54"/>
      <c r="O38" s="54"/>
      <c r="P38" s="54"/>
    </row>
    <row r="39" spans="2:16" x14ac:dyDescent="0.3">
      <c r="B39" s="150" t="s">
        <v>492</v>
      </c>
      <c r="C39" s="54"/>
      <c r="D39" s="54"/>
      <c r="E39" s="54"/>
      <c r="F39" s="54"/>
      <c r="G39" s="54"/>
      <c r="H39" s="54"/>
      <c r="I39" s="54"/>
      <c r="J39" s="54"/>
      <c r="K39" s="54"/>
      <c r="L39" s="54"/>
      <c r="M39" s="54"/>
      <c r="N39" s="54"/>
      <c r="O39" s="54"/>
      <c r="P39" s="54"/>
    </row>
    <row r="40" spans="2:16" ht="15" customHeight="1" x14ac:dyDescent="0.3">
      <c r="B40" s="374" t="s">
        <v>493</v>
      </c>
      <c r="C40" s="374"/>
      <c r="D40" s="374"/>
      <c r="E40" s="374"/>
      <c r="F40" s="374"/>
      <c r="G40" s="374"/>
      <c r="H40" s="374"/>
      <c r="I40" s="374"/>
      <c r="J40" s="374"/>
      <c r="K40" s="374"/>
      <c r="L40" s="374"/>
      <c r="M40" s="374"/>
      <c r="N40" s="374"/>
      <c r="O40" s="374"/>
      <c r="P40" s="374"/>
    </row>
    <row r="41" spans="2:16" x14ac:dyDescent="0.3">
      <c r="B41" s="374"/>
      <c r="C41" s="374"/>
      <c r="D41" s="374"/>
      <c r="E41" s="374"/>
      <c r="F41" s="374"/>
      <c r="G41" s="374"/>
      <c r="H41" s="374"/>
      <c r="I41" s="374"/>
      <c r="J41" s="374"/>
      <c r="K41" s="374"/>
      <c r="L41" s="374"/>
      <c r="M41" s="374"/>
      <c r="N41" s="374"/>
      <c r="O41" s="374"/>
      <c r="P41" s="374"/>
    </row>
    <row r="42" spans="2:16" x14ac:dyDescent="0.3">
      <c r="B42" s="7"/>
      <c r="C42" s="54"/>
      <c r="D42" s="54"/>
      <c r="E42" s="54"/>
      <c r="F42" s="54"/>
      <c r="G42" s="54"/>
      <c r="H42" s="54"/>
      <c r="I42" s="54"/>
      <c r="J42" s="54"/>
      <c r="K42" s="54"/>
      <c r="L42" s="54"/>
      <c r="M42" s="54"/>
      <c r="N42" s="54"/>
      <c r="O42" s="54"/>
      <c r="P42" s="54"/>
    </row>
    <row r="43" spans="2:16" x14ac:dyDescent="0.3">
      <c r="B43" s="7"/>
      <c r="C43" s="54"/>
      <c r="D43" s="54"/>
      <c r="E43" s="54"/>
      <c r="F43" s="54"/>
      <c r="G43" s="54"/>
      <c r="H43" s="54"/>
      <c r="I43" s="54"/>
      <c r="J43" s="54"/>
      <c r="K43" s="54"/>
      <c r="L43" s="54"/>
      <c r="M43" s="54"/>
      <c r="N43" s="54"/>
      <c r="O43" s="54"/>
      <c r="P43" s="54"/>
    </row>
    <row r="44" spans="2:16" x14ac:dyDescent="0.3">
      <c r="B44" s="7"/>
      <c r="C44" s="54"/>
      <c r="D44" s="54"/>
      <c r="E44" s="54"/>
      <c r="F44" s="54"/>
      <c r="G44" s="54"/>
      <c r="H44" s="54"/>
      <c r="I44" s="54"/>
      <c r="J44" s="54"/>
      <c r="K44" s="54"/>
      <c r="L44" s="54"/>
      <c r="M44" s="54"/>
      <c r="N44" s="54"/>
      <c r="O44" s="54"/>
      <c r="P44" s="54"/>
    </row>
    <row r="45" spans="2:16" ht="15" customHeight="1" x14ac:dyDescent="0.3">
      <c r="B45" s="7"/>
      <c r="C45" s="54"/>
      <c r="D45" s="54"/>
      <c r="E45" s="54"/>
      <c r="F45" s="54"/>
      <c r="G45" s="54"/>
      <c r="H45" s="54"/>
      <c r="I45" s="54"/>
      <c r="J45" s="54"/>
      <c r="K45" s="54"/>
      <c r="L45" s="54"/>
      <c r="M45" s="54"/>
      <c r="N45" s="54"/>
      <c r="O45" s="54"/>
      <c r="P45" s="54"/>
    </row>
    <row r="46" spans="2:16" ht="15" customHeight="1" x14ac:dyDescent="0.3">
      <c r="B46" s="375" t="s">
        <v>469</v>
      </c>
      <c r="C46" s="375"/>
      <c r="D46" s="375"/>
      <c r="E46" s="375"/>
      <c r="F46" s="375"/>
      <c r="G46" s="375"/>
      <c r="H46" s="375"/>
      <c r="I46" s="375"/>
      <c r="J46" s="375"/>
      <c r="K46" s="375"/>
      <c r="L46" s="375"/>
      <c r="M46" s="375"/>
      <c r="N46" s="375"/>
      <c r="O46" s="375"/>
      <c r="P46" s="375"/>
    </row>
    <row r="47" spans="2:16" ht="7.5" customHeight="1" x14ac:dyDescent="0.3">
      <c r="B47" s="153"/>
      <c r="C47" s="153"/>
      <c r="D47" s="153"/>
      <c r="E47" s="153"/>
      <c r="F47" s="153"/>
      <c r="G47" s="153"/>
      <c r="H47" s="153"/>
      <c r="I47" s="153"/>
      <c r="J47" s="153"/>
      <c r="K47" s="153"/>
      <c r="L47" s="153"/>
      <c r="M47" s="153"/>
      <c r="N47" s="153"/>
      <c r="O47" s="153"/>
      <c r="P47" s="153"/>
    </row>
    <row r="48" spans="2:16" ht="15" customHeight="1" x14ac:dyDescent="0.3">
      <c r="B48" s="371" t="s">
        <v>448</v>
      </c>
      <c r="C48" s="371"/>
      <c r="D48" s="371"/>
      <c r="E48" s="371"/>
      <c r="F48" s="371"/>
      <c r="G48" s="371"/>
      <c r="H48" s="371"/>
      <c r="I48" s="371"/>
      <c r="J48" s="371"/>
      <c r="K48" s="371"/>
      <c r="L48" s="371"/>
      <c r="M48" s="371"/>
      <c r="N48" s="371"/>
      <c r="O48" s="371"/>
      <c r="P48" s="371"/>
    </row>
    <row r="49" spans="2:16" x14ac:dyDescent="0.3">
      <c r="B49" s="77"/>
      <c r="C49" s="77"/>
      <c r="D49" s="77"/>
      <c r="E49" s="77"/>
      <c r="F49" s="77"/>
      <c r="G49" s="77"/>
      <c r="H49" s="77"/>
      <c r="I49" s="77"/>
      <c r="J49" s="77"/>
      <c r="K49" s="77"/>
      <c r="L49" s="77"/>
      <c r="M49" s="77"/>
      <c r="N49" s="77"/>
      <c r="O49" s="77"/>
      <c r="P49" s="77"/>
    </row>
    <row r="50" spans="2:16" x14ac:dyDescent="0.3">
      <c r="B50" s="135" t="s">
        <v>494</v>
      </c>
      <c r="C50" s="77"/>
      <c r="D50" s="77"/>
      <c r="E50" s="77"/>
      <c r="F50" s="77"/>
      <c r="G50" s="77"/>
      <c r="H50" s="77"/>
      <c r="I50" s="77"/>
      <c r="J50" s="77"/>
      <c r="K50" s="77"/>
      <c r="L50" s="77"/>
      <c r="M50" s="77"/>
      <c r="N50" s="77"/>
      <c r="O50" s="77"/>
      <c r="P50" s="77"/>
    </row>
    <row r="51" spans="2:16" ht="14.7" customHeight="1" x14ac:dyDescent="0.3">
      <c r="B51" s="150" t="s">
        <v>465</v>
      </c>
      <c r="C51" s="154"/>
      <c r="D51" s="154"/>
      <c r="E51" s="154"/>
      <c r="F51" s="154"/>
      <c r="G51" s="154"/>
      <c r="I51" s="376" t="s">
        <v>464</v>
      </c>
      <c r="J51" s="376"/>
      <c r="K51" s="376"/>
      <c r="L51" s="154"/>
      <c r="M51" s="154"/>
      <c r="N51" s="154"/>
      <c r="O51" s="154"/>
      <c r="P51" s="154"/>
    </row>
    <row r="52" spans="2:16" ht="14.7" customHeight="1" x14ac:dyDescent="0.3">
      <c r="B52" s="370" t="s">
        <v>470</v>
      </c>
      <c r="C52" s="370"/>
      <c r="D52" s="370"/>
      <c r="E52" s="370"/>
      <c r="F52" s="370"/>
      <c r="G52" s="370"/>
      <c r="H52" s="370"/>
      <c r="I52" s="370"/>
      <c r="J52" s="370"/>
      <c r="K52" s="370"/>
      <c r="L52" s="370"/>
      <c r="M52" s="370"/>
      <c r="N52" s="370"/>
      <c r="O52" s="370"/>
      <c r="P52" s="370"/>
    </row>
    <row r="53" spans="2:16" x14ac:dyDescent="0.3">
      <c r="B53" s="370"/>
      <c r="C53" s="370"/>
      <c r="D53" s="370"/>
      <c r="E53" s="370"/>
      <c r="F53" s="370"/>
      <c r="G53" s="370"/>
      <c r="H53" s="370"/>
      <c r="I53" s="370"/>
      <c r="J53" s="370"/>
      <c r="K53" s="370"/>
      <c r="L53" s="370"/>
      <c r="M53" s="370"/>
      <c r="N53" s="370"/>
      <c r="O53" s="370"/>
      <c r="P53" s="370"/>
    </row>
    <row r="54" spans="2:16" ht="14.7" customHeight="1" x14ac:dyDescent="0.3">
      <c r="B54" s="369" t="s">
        <v>484</v>
      </c>
      <c r="C54" s="369"/>
      <c r="D54" s="369"/>
      <c r="E54" s="369"/>
      <c r="F54" s="369"/>
      <c r="G54" s="369"/>
      <c r="H54" s="369"/>
      <c r="I54" s="369"/>
      <c r="J54" s="369"/>
      <c r="K54" s="369"/>
      <c r="L54" s="369"/>
      <c r="M54" s="369"/>
      <c r="N54" s="369"/>
      <c r="O54" s="369"/>
      <c r="P54" s="369"/>
    </row>
    <row r="55" spans="2:16" ht="14.7" customHeight="1" x14ac:dyDescent="0.3">
      <c r="B55" s="369"/>
      <c r="C55" s="369"/>
      <c r="D55" s="369"/>
      <c r="E55" s="369"/>
      <c r="F55" s="369"/>
      <c r="G55" s="369"/>
      <c r="H55" s="369"/>
      <c r="I55" s="369"/>
      <c r="J55" s="369"/>
      <c r="K55" s="369"/>
      <c r="L55" s="369"/>
      <c r="M55" s="369"/>
      <c r="N55" s="369"/>
      <c r="O55" s="369"/>
      <c r="P55" s="369"/>
    </row>
    <row r="56" spans="2:16" ht="14.7" customHeight="1" x14ac:dyDescent="0.3">
      <c r="B56" s="151"/>
      <c r="C56" s="151"/>
      <c r="D56" s="151"/>
      <c r="E56" s="151"/>
      <c r="F56" s="151"/>
      <c r="G56" s="151"/>
      <c r="H56" s="151"/>
      <c r="I56" s="151"/>
      <c r="J56" s="151"/>
      <c r="K56" s="151"/>
      <c r="L56" s="151"/>
      <c r="M56" s="151"/>
      <c r="N56" s="151"/>
      <c r="O56" s="151"/>
      <c r="P56" s="151"/>
    </row>
    <row r="57" spans="2:16" x14ac:dyDescent="0.3">
      <c r="B57" s="135" t="s">
        <v>279</v>
      </c>
      <c r="C57" s="54"/>
      <c r="D57" s="54"/>
      <c r="E57" s="54"/>
      <c r="F57" s="54"/>
      <c r="G57" s="54"/>
      <c r="H57" s="54"/>
      <c r="I57" s="54"/>
      <c r="J57" s="54"/>
      <c r="K57" s="54"/>
      <c r="L57" s="54"/>
      <c r="M57" s="54"/>
      <c r="N57" s="54"/>
      <c r="O57" s="54"/>
      <c r="P57" s="54"/>
    </row>
    <row r="58" spans="2:16" ht="15" customHeight="1" x14ac:dyDescent="0.3">
      <c r="B58" s="155" t="s">
        <v>468</v>
      </c>
      <c r="C58" s="155"/>
      <c r="D58" s="155"/>
      <c r="E58" s="155"/>
      <c r="F58" s="155"/>
      <c r="G58" s="54"/>
      <c r="H58" s="155"/>
      <c r="I58" s="54"/>
      <c r="K58" s="156" t="s">
        <v>496</v>
      </c>
      <c r="L58" s="155"/>
      <c r="M58" s="155"/>
      <c r="N58" s="155"/>
      <c r="O58" s="155"/>
      <c r="P58" s="155"/>
    </row>
    <row r="59" spans="2:16" x14ac:dyDescent="0.3">
      <c r="B59" s="54" t="s">
        <v>466</v>
      </c>
      <c r="C59" s="54"/>
      <c r="D59" s="54"/>
      <c r="E59" s="54"/>
      <c r="F59" s="54"/>
      <c r="I59" s="157" t="s">
        <v>467</v>
      </c>
      <c r="K59" s="54"/>
      <c r="L59" s="54"/>
      <c r="M59" s="54"/>
      <c r="N59" s="54"/>
      <c r="O59" s="54"/>
      <c r="P59" s="54"/>
    </row>
    <row r="60" spans="2:16" x14ac:dyDescent="0.3">
      <c r="B60" s="54"/>
      <c r="C60" s="54"/>
      <c r="D60" s="54"/>
      <c r="E60" s="54"/>
      <c r="F60" s="54"/>
      <c r="G60" s="54"/>
      <c r="H60" s="54"/>
      <c r="I60" s="54"/>
      <c r="J60" s="54"/>
      <c r="K60" s="54"/>
      <c r="L60" s="54"/>
      <c r="M60" s="54"/>
      <c r="N60" s="54"/>
      <c r="O60" s="54"/>
      <c r="P60" s="54"/>
    </row>
    <row r="61" spans="2:16" x14ac:dyDescent="0.3">
      <c r="B61" s="54"/>
      <c r="C61" s="54"/>
      <c r="D61" s="54"/>
      <c r="E61" s="54"/>
      <c r="F61" s="54"/>
      <c r="G61" s="54"/>
      <c r="H61" s="54"/>
      <c r="I61" s="54"/>
      <c r="J61" s="54"/>
      <c r="K61" s="54"/>
      <c r="L61" s="54"/>
      <c r="M61" s="54"/>
      <c r="N61" s="54"/>
      <c r="O61" s="54"/>
      <c r="P61" s="54"/>
    </row>
    <row r="62" spans="2:16" x14ac:dyDescent="0.3">
      <c r="B62" s="54"/>
      <c r="C62" s="54"/>
      <c r="D62" s="54"/>
      <c r="E62" s="54"/>
      <c r="F62" s="54"/>
      <c r="G62" s="54"/>
      <c r="H62" s="54"/>
      <c r="I62" s="54"/>
      <c r="J62" s="54"/>
      <c r="K62" s="54"/>
      <c r="L62" s="54"/>
      <c r="M62" s="54"/>
      <c r="N62" s="54"/>
      <c r="O62" s="54"/>
      <c r="P62" s="54"/>
    </row>
    <row r="63" spans="2:16" x14ac:dyDescent="0.3">
      <c r="B63" s="54"/>
      <c r="C63" s="54"/>
      <c r="D63" s="54"/>
      <c r="E63" s="54"/>
      <c r="F63" s="54"/>
      <c r="G63" s="54"/>
      <c r="H63" s="54"/>
      <c r="I63" s="54"/>
      <c r="J63" s="54"/>
      <c r="K63" s="54"/>
      <c r="L63" s="54"/>
      <c r="M63" s="54"/>
      <c r="N63" s="54"/>
      <c r="O63" s="54"/>
      <c r="P63" s="54"/>
    </row>
    <row r="64" spans="2:16" x14ac:dyDescent="0.3">
      <c r="B64" s="131"/>
      <c r="C64" s="131"/>
      <c r="D64" s="131"/>
      <c r="E64" s="131"/>
      <c r="F64" s="131"/>
      <c r="G64" s="131"/>
      <c r="H64" s="131"/>
      <c r="I64" s="131"/>
      <c r="J64" s="131"/>
      <c r="K64" s="131"/>
      <c r="L64" s="131"/>
      <c r="M64" s="131"/>
      <c r="N64" s="131"/>
      <c r="O64" s="131"/>
      <c r="P64" s="131"/>
    </row>
    <row r="65" spans="2:16" x14ac:dyDescent="0.3">
      <c r="B65" s="131"/>
      <c r="C65" s="131"/>
      <c r="D65" s="131"/>
      <c r="E65" s="131"/>
      <c r="F65" s="131"/>
      <c r="G65" s="131"/>
      <c r="H65" s="131"/>
      <c r="I65" s="131"/>
      <c r="J65" s="131"/>
      <c r="K65" s="131"/>
      <c r="L65" s="131"/>
      <c r="M65" s="131"/>
      <c r="N65" s="131"/>
      <c r="O65" s="131"/>
      <c r="P65" s="131"/>
    </row>
    <row r="66" spans="2:16" x14ac:dyDescent="0.3">
      <c r="B66" s="131"/>
      <c r="C66" s="131"/>
      <c r="D66" s="131"/>
      <c r="E66" s="131"/>
      <c r="F66" s="131"/>
      <c r="G66" s="131"/>
      <c r="H66" s="131"/>
      <c r="I66" s="131"/>
      <c r="J66" s="131"/>
      <c r="K66" s="131"/>
      <c r="L66" s="131"/>
      <c r="M66" s="131"/>
      <c r="N66" s="131"/>
      <c r="O66" s="131"/>
      <c r="P66" s="131"/>
    </row>
    <row r="67" spans="2:16" x14ac:dyDescent="0.3">
      <c r="B67" s="131"/>
      <c r="C67" s="131"/>
      <c r="D67" s="131"/>
      <c r="E67" s="131"/>
      <c r="F67" s="131"/>
      <c r="G67" s="131"/>
      <c r="H67" s="131"/>
      <c r="I67" s="131"/>
      <c r="J67" s="131"/>
      <c r="K67" s="131"/>
      <c r="L67" s="131"/>
      <c r="M67" s="131"/>
      <c r="N67" s="131"/>
      <c r="O67" s="131"/>
      <c r="P67" s="131"/>
    </row>
    <row r="68" spans="2:16" x14ac:dyDescent="0.3">
      <c r="B68" s="131"/>
      <c r="C68" s="131"/>
      <c r="D68" s="131"/>
      <c r="E68" s="131"/>
      <c r="F68" s="131"/>
      <c r="G68" s="131"/>
      <c r="H68" s="131"/>
      <c r="I68" s="131"/>
      <c r="J68" s="131"/>
      <c r="K68" s="131"/>
      <c r="L68" s="131"/>
      <c r="M68" s="131"/>
      <c r="N68" s="131"/>
      <c r="O68" s="131"/>
      <c r="P68" s="131"/>
    </row>
    <row r="69" spans="2:16" x14ac:dyDescent="0.3">
      <c r="B69" s="131"/>
      <c r="C69" s="131"/>
      <c r="D69" s="131"/>
      <c r="E69" s="131"/>
      <c r="F69" s="131"/>
      <c r="G69" s="131"/>
      <c r="H69" s="131"/>
      <c r="I69" s="131"/>
      <c r="J69" s="131"/>
      <c r="K69" s="131"/>
      <c r="L69" s="131"/>
      <c r="M69" s="131"/>
      <c r="N69" s="131"/>
      <c r="O69" s="131"/>
      <c r="P69" s="131"/>
    </row>
    <row r="70" spans="2:16" x14ac:dyDescent="0.3">
      <c r="B70" s="4"/>
      <c r="C70" s="131"/>
      <c r="D70" s="10"/>
    </row>
    <row r="71" spans="2:16" x14ac:dyDescent="0.3">
      <c r="B71" s="4"/>
      <c r="C71" s="131"/>
      <c r="D71" s="10"/>
    </row>
    <row r="72" spans="2:16" x14ac:dyDescent="0.3">
      <c r="B72" s="7"/>
      <c r="C72" s="131"/>
      <c r="D72" s="7"/>
    </row>
    <row r="73" spans="2:16" x14ac:dyDescent="0.3">
      <c r="C73" s="131"/>
    </row>
    <row r="74" spans="2:16" x14ac:dyDescent="0.3">
      <c r="C74" s="131"/>
    </row>
    <row r="75" spans="2:16" x14ac:dyDescent="0.3">
      <c r="C75" s="131"/>
    </row>
    <row r="76" spans="2:16" x14ac:dyDescent="0.3">
      <c r="C76" s="131"/>
    </row>
    <row r="77" spans="2:16" x14ac:dyDescent="0.3">
      <c r="C77" s="131"/>
    </row>
    <row r="78" spans="2:16" x14ac:dyDescent="0.3">
      <c r="C78" s="131"/>
    </row>
  </sheetData>
  <sheetProtection algorithmName="SHA-512" hashValue="pMnX4Xzuo059vIWi/tDr+WUGBBmUZL/u1vJha+gZyL8LZf3IpTNgucFQOHVSAPwrAzwUrnBcd7SH6grIiqecXw==" saltValue="NxZm/iPhmqG0dE6Y30sLVg==" spinCount="100000" sheet="1" objects="1" scenarios="1"/>
  <mergeCells count="13">
    <mergeCell ref="B54:P55"/>
    <mergeCell ref="B8:P9"/>
    <mergeCell ref="B52:P53"/>
    <mergeCell ref="B48:P48"/>
    <mergeCell ref="B18:P19"/>
    <mergeCell ref="B12:P15"/>
    <mergeCell ref="B28:P29"/>
    <mergeCell ref="B40:P41"/>
    <mergeCell ref="B46:P46"/>
    <mergeCell ref="B24:P24"/>
    <mergeCell ref="B37:P37"/>
    <mergeCell ref="I51:K51"/>
    <mergeCell ref="B21:O21"/>
  </mergeCells>
  <conditionalFormatting sqref="L2">
    <cfRule type="cellIs" dxfId="387" priority="1" operator="equal">
      <formula>" 00-01-1900"</formula>
    </cfRule>
  </conditionalFormatting>
  <hyperlinks>
    <hyperlink ref="I51" r:id="rId1" xr:uid="{4815BA67-3135-41B2-895A-4F54273724EE}"/>
    <hyperlink ref="K58" r:id="rId2" xr:uid="{FF98F1D1-21D8-426D-9271-F00C21D6CB04}"/>
    <hyperlink ref="I59" r:id="rId3" xr:uid="{6BC4CC15-B5A2-4722-A466-C52257D48A0D}"/>
  </hyperlinks>
  <pageMargins left="0.7" right="0.7" top="0.75" bottom="0.75" header="0.3" footer="0.3"/>
  <pageSetup paperSize="9" scale="54" orientation="landscape" r:id="rId4"/>
  <drawing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3E1B68"/>
    <pageSetUpPr autoPageBreaks="0" fitToPage="1"/>
  </sheetPr>
  <dimension ref="A1:BN55"/>
  <sheetViews>
    <sheetView zoomScaleNormal="100" workbookViewId="0">
      <pane ySplit="5" topLeftCell="A6" activePane="bottomLeft" state="frozen"/>
      <selection pane="bottomLeft"/>
    </sheetView>
  </sheetViews>
  <sheetFormatPr defaultColWidth="9.33203125" defaultRowHeight="14.4" x14ac:dyDescent="0.3"/>
  <cols>
    <col min="1" max="1" width="2.6640625" style="2" customWidth="1"/>
    <col min="2" max="2" width="5.6640625" style="2" customWidth="1"/>
    <col min="3" max="3" width="1.44140625" style="2" customWidth="1"/>
    <col min="4" max="5" width="50.6640625" style="2" customWidth="1"/>
    <col min="6" max="6" width="4.33203125" style="44" customWidth="1"/>
    <col min="7" max="7" width="45.6640625" style="2" customWidth="1"/>
    <col min="8" max="8" width="18" style="2" customWidth="1"/>
    <col min="9" max="9" width="41" style="2" customWidth="1"/>
    <col min="10" max="33" width="9.33203125" style="2" customWidth="1"/>
    <col min="34" max="34" width="9.33203125" style="2" hidden="1" customWidth="1"/>
    <col min="35" max="38" width="9.33203125" style="7" hidden="1" customWidth="1"/>
    <col min="39" max="39" width="9.33203125" style="7" customWidth="1"/>
    <col min="40" max="47" width="9.33203125" style="4" customWidth="1"/>
    <col min="48" max="51" width="9.33203125" style="4"/>
    <col min="52" max="62" width="9.33203125" style="2"/>
    <col min="63" max="65" width="9.33203125" style="4" customWidth="1"/>
    <col min="66" max="66" width="9.33203125" style="4"/>
    <col min="67" max="16384" width="9.33203125" style="2"/>
  </cols>
  <sheetData>
    <row r="1" spans="1:42" x14ac:dyDescent="0.3">
      <c r="D1" s="7"/>
      <c r="E1" s="24"/>
    </row>
    <row r="2" spans="1:42" ht="18" x14ac:dyDescent="0.3">
      <c r="B2" s="134" t="s">
        <v>261</v>
      </c>
      <c r="C2" s="1"/>
      <c r="G2" s="126"/>
      <c r="H2" s="4" t="str">
        <f>"Wettelijke controle "&amp;AK4&amp;" over boekjaar geëindigd op "&amp;TEXT(AK5,"dd-mm-jjjj")</f>
        <v>Wettelijke controle x over boekjaar geëindigd op xx-xx-xxxx</v>
      </c>
      <c r="I2" s="67"/>
      <c r="J2" s="67"/>
      <c r="K2" s="67"/>
      <c r="L2" s="67"/>
      <c r="M2" s="67"/>
      <c r="N2" s="67"/>
      <c r="O2" s="67"/>
      <c r="P2" s="67"/>
      <c r="Q2" s="67"/>
      <c r="R2" s="67"/>
      <c r="S2" s="67"/>
      <c r="T2" s="67"/>
      <c r="U2" s="67"/>
      <c r="V2" s="67"/>
      <c r="W2" s="67"/>
      <c r="X2" s="67"/>
      <c r="Y2" s="67"/>
      <c r="Z2" s="67"/>
      <c r="AA2" s="67"/>
      <c r="AB2" s="67"/>
      <c r="AC2" s="67"/>
      <c r="AD2" s="67"/>
      <c r="AE2" s="67"/>
      <c r="AF2" s="67"/>
      <c r="AG2" s="67"/>
      <c r="AH2" s="67"/>
      <c r="AI2" s="345"/>
      <c r="AJ2" s="345"/>
    </row>
    <row r="3" spans="1:42" x14ac:dyDescent="0.3">
      <c r="C3" s="1"/>
      <c r="H3" s="4"/>
      <c r="I3" s="4"/>
      <c r="J3" s="4"/>
      <c r="K3" s="4"/>
      <c r="L3" s="4"/>
      <c r="M3" s="4"/>
      <c r="N3" s="4"/>
      <c r="O3" s="4"/>
      <c r="P3" s="4"/>
      <c r="Q3" s="4"/>
      <c r="R3" s="4"/>
      <c r="S3" s="4"/>
      <c r="T3" s="4"/>
      <c r="U3" s="4"/>
      <c r="V3" s="4"/>
      <c r="W3" s="4"/>
      <c r="X3" s="4"/>
      <c r="Y3" s="4"/>
      <c r="Z3" s="4"/>
      <c r="AA3" s="4"/>
      <c r="AB3" s="4"/>
      <c r="AC3" s="4"/>
      <c r="AD3" s="4"/>
      <c r="AE3" s="4"/>
      <c r="AF3" s="4"/>
      <c r="AG3" s="4"/>
      <c r="AH3" s="4"/>
      <c r="AJ3" s="345" t="s">
        <v>727</v>
      </c>
    </row>
    <row r="4" spans="1:42" x14ac:dyDescent="0.3">
      <c r="B4" s="17"/>
      <c r="C4" s="17"/>
      <c r="D4" s="15"/>
      <c r="E4" s="15"/>
      <c r="F4" s="46"/>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24"/>
      <c r="AJ4" s="346" t="s">
        <v>696</v>
      </c>
      <c r="AK4" s="24" t="str">
        <f>IF(G9="","x",G9)</f>
        <v>x</v>
      </c>
    </row>
    <row r="5" spans="1:42" ht="15" thickBot="1" x14ac:dyDescent="0.35">
      <c r="B5" s="380" t="s">
        <v>1</v>
      </c>
      <c r="C5" s="380"/>
      <c r="D5" s="380"/>
      <c r="E5" s="380"/>
      <c r="F5" s="136" t="s">
        <v>250</v>
      </c>
      <c r="G5" s="137" t="s">
        <v>2</v>
      </c>
      <c r="H5" s="137" t="s">
        <v>236</v>
      </c>
      <c r="I5" s="364"/>
      <c r="J5" s="16"/>
      <c r="K5" s="16"/>
      <c r="L5" s="16"/>
      <c r="M5" s="16"/>
      <c r="N5" s="16"/>
      <c r="O5" s="16"/>
      <c r="P5" s="16"/>
      <c r="Q5" s="16"/>
      <c r="R5" s="16"/>
      <c r="S5" s="16"/>
      <c r="T5" s="16"/>
      <c r="U5" s="16"/>
      <c r="V5" s="16"/>
      <c r="W5" s="16"/>
      <c r="X5" s="16"/>
      <c r="Y5" s="16"/>
      <c r="Z5" s="16"/>
      <c r="AA5" s="16"/>
      <c r="AB5" s="16"/>
      <c r="AC5" s="16"/>
      <c r="AD5" s="16"/>
      <c r="AE5" s="16"/>
      <c r="AF5" s="16"/>
      <c r="AG5" s="16"/>
      <c r="AH5" s="16"/>
      <c r="AI5" s="347"/>
      <c r="AJ5" s="346" t="s">
        <v>726</v>
      </c>
      <c r="AK5" s="24" t="str">
        <f>IF(G42="","xx-xx-xxxx",G42)</f>
        <v>xx-xx-xxxx</v>
      </c>
    </row>
    <row r="6" spans="1:42" x14ac:dyDescent="0.3">
      <c r="A6" s="15"/>
      <c r="B6" s="15"/>
      <c r="C6" s="15"/>
      <c r="D6" s="16"/>
      <c r="E6" s="17"/>
      <c r="F6" s="51"/>
      <c r="G6" s="36" t="s">
        <v>74</v>
      </c>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347"/>
    </row>
    <row r="7" spans="1:42" x14ac:dyDescent="0.3">
      <c r="A7" s="15"/>
      <c r="B7" s="15"/>
      <c r="C7" s="15"/>
      <c r="D7" s="138" t="s">
        <v>208</v>
      </c>
      <c r="E7" s="17"/>
      <c r="F7" s="51"/>
      <c r="G7" s="124" t="s">
        <v>76</v>
      </c>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347"/>
      <c r="AJ7" s="347"/>
      <c r="AK7" s="24"/>
    </row>
    <row r="8" spans="1:42" x14ac:dyDescent="0.3">
      <c r="A8" s="15"/>
      <c r="B8" s="15" t="s">
        <v>202</v>
      </c>
      <c r="C8" s="15"/>
      <c r="D8" s="377" t="s">
        <v>501</v>
      </c>
      <c r="E8" s="378"/>
      <c r="F8" s="48" t="s">
        <v>250</v>
      </c>
      <c r="G8" s="298"/>
      <c r="H8" s="37" t="s">
        <v>497</v>
      </c>
      <c r="I8" s="37"/>
      <c r="J8" s="37"/>
      <c r="K8" s="37"/>
      <c r="L8" s="37"/>
      <c r="M8" s="37"/>
      <c r="N8" s="37"/>
      <c r="O8" s="37"/>
      <c r="P8" s="37"/>
      <c r="Q8" s="37"/>
      <c r="R8" s="37"/>
      <c r="S8" s="37"/>
      <c r="T8" s="37"/>
      <c r="U8" s="37"/>
      <c r="V8" s="37"/>
      <c r="W8" s="37"/>
      <c r="X8" s="37"/>
      <c r="Y8" s="37"/>
      <c r="Z8" s="37"/>
      <c r="AA8" s="37"/>
      <c r="AB8" s="37"/>
      <c r="AC8" s="37"/>
      <c r="AD8" s="37"/>
      <c r="AE8" s="37"/>
      <c r="AF8" s="37"/>
      <c r="AG8" s="37"/>
      <c r="AH8" s="37"/>
      <c r="AI8" s="24"/>
      <c r="AJ8" s="346" t="s">
        <v>697</v>
      </c>
      <c r="AK8" s="348" t="str">
        <f>TEXT(G8,"00000000")</f>
        <v>00000000</v>
      </c>
      <c r="AP8" s="125"/>
    </row>
    <row r="9" spans="1:42" x14ac:dyDescent="0.3">
      <c r="A9" s="15"/>
      <c r="B9" s="15" t="s">
        <v>289</v>
      </c>
      <c r="D9" s="377" t="s">
        <v>3</v>
      </c>
      <c r="E9" s="378"/>
      <c r="F9" s="47"/>
      <c r="G9" s="299"/>
      <c r="H9" s="37" t="s">
        <v>41</v>
      </c>
      <c r="I9" s="37"/>
      <c r="J9" s="37"/>
      <c r="K9" s="37"/>
      <c r="L9" s="37"/>
      <c r="M9" s="37"/>
      <c r="N9" s="37"/>
      <c r="O9" s="37"/>
      <c r="P9" s="37"/>
      <c r="Q9" s="37"/>
      <c r="R9" s="37"/>
      <c r="S9" s="37"/>
      <c r="T9" s="37"/>
      <c r="U9" s="37"/>
      <c r="V9" s="37"/>
      <c r="W9" s="37"/>
      <c r="X9" s="37"/>
      <c r="Y9" s="37"/>
      <c r="Z9" s="37"/>
      <c r="AA9" s="37"/>
      <c r="AB9" s="37"/>
      <c r="AC9" s="37"/>
      <c r="AD9" s="37"/>
      <c r="AE9" s="37"/>
      <c r="AF9" s="37"/>
      <c r="AG9" s="37"/>
      <c r="AH9" s="37"/>
      <c r="AI9" s="24"/>
      <c r="AJ9" s="24"/>
    </row>
    <row r="10" spans="1:42" x14ac:dyDescent="0.3">
      <c r="A10" s="15"/>
      <c r="B10" s="15" t="s">
        <v>290</v>
      </c>
      <c r="D10" s="378" t="s">
        <v>408</v>
      </c>
      <c r="E10" s="378"/>
      <c r="F10" s="122" t="s">
        <v>250</v>
      </c>
      <c r="G10" s="298"/>
      <c r="H10" s="37" t="s">
        <v>388</v>
      </c>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24"/>
      <c r="AJ10" s="346" t="s">
        <v>698</v>
      </c>
      <c r="AK10" s="348" t="str">
        <f>TEXT(G10,"00000000")</f>
        <v>00000000</v>
      </c>
    </row>
    <row r="11" spans="1:42" x14ac:dyDescent="0.3">
      <c r="A11" s="15"/>
      <c r="B11" s="15" t="s">
        <v>291</v>
      </c>
      <c r="D11" s="377" t="s">
        <v>5</v>
      </c>
      <c r="E11" s="377"/>
      <c r="F11" s="48" t="s">
        <v>250</v>
      </c>
      <c r="G11" s="300"/>
      <c r="H11" s="37" t="s">
        <v>385</v>
      </c>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24"/>
      <c r="AJ11" s="345" t="s">
        <v>699</v>
      </c>
      <c r="AK11" s="349">
        <v>1</v>
      </c>
    </row>
    <row r="12" spans="1:42" x14ac:dyDescent="0.3">
      <c r="A12" s="15"/>
      <c r="B12" s="15"/>
      <c r="D12" s="127"/>
      <c r="E12" s="127"/>
      <c r="F12" s="48"/>
      <c r="G12" s="300"/>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24"/>
      <c r="AJ12" s="24"/>
    </row>
    <row r="13" spans="1:42" ht="15" customHeight="1" x14ac:dyDescent="0.3">
      <c r="A13" s="15"/>
      <c r="B13" s="15"/>
      <c r="D13" s="127"/>
      <c r="E13" s="127"/>
      <c r="F13" s="48"/>
      <c r="G13" s="300"/>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24"/>
      <c r="AJ13" s="345" t="s">
        <v>700</v>
      </c>
      <c r="AK13" s="7">
        <v>0</v>
      </c>
    </row>
    <row r="14" spans="1:42" x14ac:dyDescent="0.3">
      <c r="A14" s="15"/>
      <c r="B14" s="15"/>
      <c r="D14" s="127"/>
      <c r="E14" s="127"/>
      <c r="F14" s="48" t="s">
        <v>250</v>
      </c>
      <c r="G14" s="300"/>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24"/>
      <c r="AJ14" s="24"/>
      <c r="AK14" s="7">
        <v>1</v>
      </c>
      <c r="AL14" s="344" t="s">
        <v>411</v>
      </c>
    </row>
    <row r="15" spans="1:42" x14ac:dyDescent="0.3">
      <c r="A15" s="15"/>
      <c r="B15" s="15"/>
      <c r="D15" s="127"/>
      <c r="E15" s="127"/>
      <c r="F15" s="48"/>
      <c r="G15" s="300"/>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24"/>
      <c r="AJ15" s="24"/>
      <c r="AK15" s="7">
        <v>2</v>
      </c>
      <c r="AL15" s="344" t="s">
        <v>412</v>
      </c>
    </row>
    <row r="16" spans="1:42" x14ac:dyDescent="0.3">
      <c r="A16" s="15"/>
      <c r="B16" s="15"/>
      <c r="D16" s="127"/>
      <c r="E16" s="127"/>
      <c r="F16" s="48"/>
      <c r="G16" s="300"/>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24"/>
      <c r="AJ16" s="24"/>
      <c r="AK16" s="7">
        <v>3</v>
      </c>
      <c r="AL16" s="344" t="s">
        <v>413</v>
      </c>
    </row>
    <row r="17" spans="1:39" x14ac:dyDescent="0.3">
      <c r="A17" s="15"/>
      <c r="B17" s="15"/>
      <c r="D17" s="127"/>
      <c r="E17" s="127"/>
      <c r="F17" s="48"/>
      <c r="G17" s="300"/>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24"/>
      <c r="AJ17" s="24"/>
      <c r="AK17" s="7">
        <v>4</v>
      </c>
      <c r="AL17" s="344" t="s">
        <v>414</v>
      </c>
    </row>
    <row r="18" spans="1:39" x14ac:dyDescent="0.3">
      <c r="A18" s="15"/>
      <c r="B18" s="15"/>
      <c r="D18" s="127"/>
      <c r="E18" s="127"/>
      <c r="F18" s="48"/>
      <c r="G18" s="300"/>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24"/>
      <c r="AJ18" s="24"/>
      <c r="AK18" s="7">
        <v>5</v>
      </c>
      <c r="AL18" s="344" t="s">
        <v>415</v>
      </c>
    </row>
    <row r="19" spans="1:39" x14ac:dyDescent="0.3">
      <c r="A19" s="15"/>
      <c r="B19" s="15"/>
      <c r="D19" s="127"/>
      <c r="E19" s="127"/>
      <c r="F19" s="48"/>
      <c r="G19" s="300"/>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24"/>
      <c r="AJ19" s="24"/>
      <c r="AK19" s="7">
        <v>6</v>
      </c>
      <c r="AL19" s="344" t="s">
        <v>416</v>
      </c>
    </row>
    <row r="20" spans="1:39" x14ac:dyDescent="0.3">
      <c r="A20" s="15"/>
      <c r="B20" s="15"/>
      <c r="D20" s="127"/>
      <c r="E20" s="127"/>
      <c r="F20" s="48"/>
      <c r="G20" s="300"/>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24"/>
      <c r="AJ20" s="24"/>
      <c r="AK20" s="7">
        <v>7</v>
      </c>
      <c r="AL20" s="344" t="s">
        <v>417</v>
      </c>
    </row>
    <row r="21" spans="1:39" x14ac:dyDescent="0.3">
      <c r="A21" s="15"/>
      <c r="B21" s="15"/>
      <c r="D21" s="127"/>
      <c r="E21" s="127"/>
      <c r="F21" s="48"/>
      <c r="G21" s="300"/>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24"/>
      <c r="AJ21" s="24"/>
      <c r="AK21" s="7">
        <v>8</v>
      </c>
      <c r="AL21" s="344" t="s">
        <v>419</v>
      </c>
    </row>
    <row r="22" spans="1:39" x14ac:dyDescent="0.3">
      <c r="A22" s="15"/>
      <c r="B22" s="15"/>
      <c r="D22" s="127"/>
      <c r="E22" s="127"/>
      <c r="F22" s="48"/>
      <c r="G22" s="300"/>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24"/>
      <c r="AJ22" s="24"/>
      <c r="AK22" s="7">
        <v>9</v>
      </c>
      <c r="AL22" s="344" t="s">
        <v>420</v>
      </c>
    </row>
    <row r="23" spans="1:39" x14ac:dyDescent="0.3">
      <c r="A23" s="15"/>
      <c r="B23" s="15"/>
      <c r="D23" s="127"/>
      <c r="E23" s="127"/>
      <c r="F23" s="48"/>
      <c r="G23" s="300"/>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24"/>
      <c r="AJ23" s="24"/>
      <c r="AK23" s="7">
        <v>10</v>
      </c>
      <c r="AL23" s="344" t="s">
        <v>421</v>
      </c>
    </row>
    <row r="24" spans="1:39" ht="30" customHeight="1" x14ac:dyDescent="0.3">
      <c r="A24" s="15"/>
      <c r="B24" s="15"/>
      <c r="D24" s="127"/>
      <c r="E24" s="127"/>
      <c r="F24" s="48"/>
      <c r="G24" s="300"/>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24"/>
      <c r="AJ24" s="24"/>
      <c r="AK24" s="7">
        <v>11</v>
      </c>
      <c r="AL24" s="350" t="s">
        <v>422</v>
      </c>
    </row>
    <row r="25" spans="1:39" x14ac:dyDescent="0.3">
      <c r="A25" s="15"/>
      <c r="B25" s="15"/>
      <c r="D25" s="127"/>
      <c r="E25" s="127"/>
      <c r="F25" s="48"/>
      <c r="G25" s="300"/>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24"/>
      <c r="AJ25" s="24"/>
      <c r="AK25" s="7">
        <v>12</v>
      </c>
      <c r="AL25" s="344" t="s">
        <v>423</v>
      </c>
    </row>
    <row r="26" spans="1:39" x14ac:dyDescent="0.3">
      <c r="A26" s="15"/>
      <c r="B26" s="15"/>
      <c r="D26" s="127"/>
      <c r="E26" s="127"/>
      <c r="F26" s="48"/>
      <c r="G26" s="300"/>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24"/>
      <c r="AJ26" s="24"/>
      <c r="AK26" s="7">
        <v>13</v>
      </c>
      <c r="AL26" s="344" t="s">
        <v>424</v>
      </c>
    </row>
    <row r="27" spans="1:39" ht="30" customHeight="1" x14ac:dyDescent="0.3">
      <c r="A27" s="15"/>
      <c r="B27" s="15"/>
      <c r="D27" s="127"/>
      <c r="E27" s="127"/>
      <c r="F27" s="48"/>
      <c r="G27" s="300"/>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24"/>
      <c r="AJ27" s="24"/>
      <c r="AK27" s="7">
        <v>14</v>
      </c>
      <c r="AL27" s="344" t="s">
        <v>425</v>
      </c>
      <c r="AM27" s="351"/>
    </row>
    <row r="28" spans="1:39" x14ac:dyDescent="0.3">
      <c r="A28" s="15"/>
      <c r="B28" s="15"/>
      <c r="D28" s="127"/>
      <c r="E28" s="127"/>
      <c r="F28" s="48"/>
      <c r="G28" s="300"/>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24"/>
      <c r="AJ28" s="24"/>
      <c r="AK28" s="7">
        <v>15</v>
      </c>
      <c r="AL28" s="344" t="s">
        <v>426</v>
      </c>
    </row>
    <row r="29" spans="1:39" x14ac:dyDescent="0.3">
      <c r="A29" s="15"/>
      <c r="B29" s="15" t="s">
        <v>209</v>
      </c>
      <c r="D29" s="377" t="s">
        <v>6</v>
      </c>
      <c r="E29" s="377"/>
      <c r="F29" s="48" t="s">
        <v>250</v>
      </c>
      <c r="G29" s="301"/>
      <c r="H29" s="37" t="s">
        <v>385</v>
      </c>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24"/>
      <c r="AJ29" s="24"/>
      <c r="AK29" s="7">
        <v>16</v>
      </c>
      <c r="AL29" s="344" t="s">
        <v>427</v>
      </c>
    </row>
    <row r="30" spans="1:39" x14ac:dyDescent="0.3">
      <c r="A30" s="15"/>
      <c r="B30" s="15" t="s">
        <v>210</v>
      </c>
      <c r="D30" s="377" t="s">
        <v>7</v>
      </c>
      <c r="E30" s="378"/>
      <c r="F30" s="47"/>
      <c r="G30" s="300"/>
      <c r="H30" s="37" t="s">
        <v>385</v>
      </c>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24"/>
      <c r="AJ30" s="24"/>
      <c r="AK30" s="7">
        <v>17</v>
      </c>
      <c r="AL30" s="344" t="s">
        <v>428</v>
      </c>
    </row>
    <row r="31" spans="1:39" x14ac:dyDescent="0.3">
      <c r="A31" s="15"/>
      <c r="B31" s="15" t="s">
        <v>243</v>
      </c>
      <c r="D31" s="379" t="s">
        <v>182</v>
      </c>
      <c r="E31" s="379"/>
      <c r="F31" s="48" t="s">
        <v>250</v>
      </c>
      <c r="G31" s="300"/>
      <c r="H31" s="37" t="s">
        <v>384</v>
      </c>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24"/>
      <c r="AJ31" s="24"/>
      <c r="AK31" s="7">
        <v>18</v>
      </c>
      <c r="AL31" s="344" t="s">
        <v>418</v>
      </c>
    </row>
    <row r="32" spans="1:39" ht="28.8" customHeight="1" x14ac:dyDescent="0.3">
      <c r="A32" s="15"/>
      <c r="B32" s="15" t="s">
        <v>280</v>
      </c>
      <c r="D32" s="379" t="s">
        <v>798</v>
      </c>
      <c r="E32" s="379"/>
      <c r="F32" s="48" t="s">
        <v>250</v>
      </c>
      <c r="G32" s="300"/>
      <c r="H32" s="37" t="s">
        <v>384</v>
      </c>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24"/>
    </row>
    <row r="33" spans="1:64" x14ac:dyDescent="0.3">
      <c r="A33" s="15"/>
      <c r="B33" s="15" t="s">
        <v>244</v>
      </c>
      <c r="C33" s="4"/>
      <c r="D33" s="377" t="s">
        <v>790</v>
      </c>
      <c r="E33" s="377"/>
      <c r="F33" s="52"/>
      <c r="G33" s="300"/>
      <c r="H33" s="37" t="s">
        <v>384</v>
      </c>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24"/>
      <c r="AJ33" s="24"/>
    </row>
    <row r="34" spans="1:64" x14ac:dyDescent="0.3">
      <c r="A34" s="15"/>
      <c r="B34" s="15" t="s">
        <v>245</v>
      </c>
      <c r="D34" s="377" t="s">
        <v>796</v>
      </c>
      <c r="E34" s="377"/>
      <c r="F34" s="47"/>
      <c r="G34" s="300"/>
      <c r="H34" s="37" t="s">
        <v>41</v>
      </c>
      <c r="P34" s="37"/>
      <c r="Q34" s="37"/>
      <c r="R34" s="37"/>
      <c r="S34" s="37"/>
      <c r="T34" s="37"/>
      <c r="U34" s="37"/>
      <c r="V34" s="37"/>
      <c r="W34" s="37"/>
      <c r="X34" s="37"/>
      <c r="Y34" s="37"/>
      <c r="Z34" s="37"/>
      <c r="AA34" s="37"/>
      <c r="AB34" s="37"/>
      <c r="AC34" s="37"/>
      <c r="AD34" s="37"/>
      <c r="AE34" s="37"/>
      <c r="AF34" s="37"/>
      <c r="AG34" s="37"/>
      <c r="AH34" s="37"/>
      <c r="AI34" s="24"/>
      <c r="AJ34" s="345" t="s">
        <v>701</v>
      </c>
      <c r="AK34" s="352" t="str">
        <f>VLOOKUP(AK11,AK13:AL31,2,0)</f>
        <v>Artikel 393, eerste lid, van Boek 2 van het Burgerlijk Wetboek</v>
      </c>
    </row>
    <row r="35" spans="1:64" x14ac:dyDescent="0.3">
      <c r="A35" s="15"/>
      <c r="B35" s="15" t="s">
        <v>246</v>
      </c>
      <c r="C35" s="4"/>
      <c r="D35" s="379" t="s">
        <v>791</v>
      </c>
      <c r="E35" s="379"/>
      <c r="F35" s="48" t="s">
        <v>250</v>
      </c>
      <c r="G35" s="298"/>
      <c r="H35" s="37" t="s">
        <v>495</v>
      </c>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24"/>
      <c r="AJ35" s="346" t="s">
        <v>702</v>
      </c>
      <c r="AK35" s="348" t="str">
        <f>TEXT(G35,"00000000")</f>
        <v>00000000</v>
      </c>
    </row>
    <row r="36" spans="1:64" x14ac:dyDescent="0.3">
      <c r="A36" s="15"/>
      <c r="B36" s="15"/>
      <c r="C36" s="4"/>
      <c r="D36" s="11"/>
      <c r="E36" s="11"/>
      <c r="F36" s="52"/>
      <c r="G36" s="302" t="s">
        <v>74</v>
      </c>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353"/>
      <c r="AJ36" s="353"/>
    </row>
    <row r="37" spans="1:64" x14ac:dyDescent="0.3">
      <c r="A37" s="15"/>
      <c r="B37" s="15"/>
      <c r="C37" s="4"/>
      <c r="D37" s="381" t="s">
        <v>8</v>
      </c>
      <c r="E37" s="381"/>
      <c r="F37" s="52"/>
      <c r="G37" s="302" t="s">
        <v>76</v>
      </c>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353"/>
      <c r="AJ37" s="353"/>
    </row>
    <row r="38" spans="1:64" x14ac:dyDescent="0.3">
      <c r="A38" s="15"/>
      <c r="B38" s="15" t="s">
        <v>211</v>
      </c>
      <c r="C38" s="4"/>
      <c r="D38" s="379" t="s">
        <v>9</v>
      </c>
      <c r="E38" s="379"/>
      <c r="F38" s="48" t="s">
        <v>250</v>
      </c>
      <c r="G38" s="300"/>
      <c r="H38" s="37" t="s">
        <v>41</v>
      </c>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24"/>
      <c r="AJ38" s="24"/>
    </row>
    <row r="39" spans="1:64" x14ac:dyDescent="0.3">
      <c r="A39" s="15"/>
      <c r="B39" s="15" t="s">
        <v>212</v>
      </c>
      <c r="C39" s="4"/>
      <c r="D39" s="379" t="s">
        <v>406</v>
      </c>
      <c r="E39" s="379"/>
      <c r="F39" s="52"/>
      <c r="G39" s="298"/>
      <c r="H39" s="37" t="s">
        <v>405</v>
      </c>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24"/>
      <c r="AJ39" s="346" t="s">
        <v>703</v>
      </c>
      <c r="AK39" s="348">
        <f>G39</f>
        <v>0</v>
      </c>
      <c r="BK39" s="125"/>
    </row>
    <row r="40" spans="1:64" x14ac:dyDescent="0.3">
      <c r="A40" s="15"/>
      <c r="B40" s="15"/>
      <c r="C40" s="4"/>
      <c r="D40" s="30"/>
      <c r="E40" s="11"/>
      <c r="F40" s="52"/>
      <c r="G40" s="303">
        <v>1</v>
      </c>
      <c r="H40" s="13"/>
      <c r="I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353"/>
      <c r="AJ40" s="353"/>
      <c r="AK40" s="24"/>
    </row>
    <row r="41" spans="1:64" x14ac:dyDescent="0.3">
      <c r="A41" s="15"/>
      <c r="B41" s="15"/>
      <c r="C41" s="4"/>
      <c r="D41" s="139" t="s">
        <v>10</v>
      </c>
      <c r="E41" s="11"/>
      <c r="F41" s="52"/>
      <c r="G41" s="181"/>
      <c r="H41" s="16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353"/>
      <c r="AJ41" s="353"/>
      <c r="BL41" s="220"/>
    </row>
    <row r="42" spans="1:64" x14ac:dyDescent="0.3">
      <c r="A42" s="15"/>
      <c r="B42" s="15" t="s">
        <v>195</v>
      </c>
      <c r="C42" s="4"/>
      <c r="D42" s="379" t="s">
        <v>11</v>
      </c>
      <c r="E42" s="379"/>
      <c r="F42" s="52"/>
      <c r="G42" s="304"/>
      <c r="H42" s="37" t="s">
        <v>249</v>
      </c>
      <c r="I42" s="161" t="s">
        <v>797</v>
      </c>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24"/>
      <c r="AJ42" s="24"/>
      <c r="BL42" s="221"/>
    </row>
    <row r="43" spans="1:64" x14ac:dyDescent="0.3">
      <c r="A43" s="15"/>
      <c r="B43" s="15" t="s">
        <v>196</v>
      </c>
      <c r="C43" s="4"/>
      <c r="D43" s="379" t="s">
        <v>12</v>
      </c>
      <c r="E43" s="379"/>
      <c r="F43" s="52"/>
      <c r="G43" s="304"/>
      <c r="H43" s="37" t="s">
        <v>249</v>
      </c>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24"/>
      <c r="AJ43" s="24"/>
      <c r="AK43" s="24"/>
    </row>
    <row r="44" spans="1:64" x14ac:dyDescent="0.3">
      <c r="A44" s="15"/>
      <c r="B44" s="22" t="s">
        <v>247</v>
      </c>
      <c r="C44" s="4"/>
      <c r="D44" s="379" t="s">
        <v>13</v>
      </c>
      <c r="E44" s="379"/>
      <c r="F44" s="48" t="s">
        <v>250</v>
      </c>
      <c r="G44" s="300"/>
      <c r="H44" s="37" t="s">
        <v>384</v>
      </c>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24"/>
      <c r="AJ44" s="24"/>
      <c r="AK44" s="24"/>
    </row>
    <row r="45" spans="1:64" x14ac:dyDescent="0.3">
      <c r="A45" s="15"/>
      <c r="B45" s="22" t="s">
        <v>248</v>
      </c>
      <c r="C45" s="4"/>
      <c r="D45" s="379" t="s">
        <v>294</v>
      </c>
      <c r="E45" s="379"/>
      <c r="F45" s="53"/>
      <c r="G45" s="300"/>
      <c r="H45" s="37" t="s">
        <v>384</v>
      </c>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24"/>
      <c r="AJ45" s="24"/>
      <c r="AK45" s="33"/>
    </row>
    <row r="46" spans="1:64" x14ac:dyDescent="0.3">
      <c r="A46" s="15"/>
      <c r="B46" s="15"/>
      <c r="D46" s="15"/>
      <c r="E46" s="15"/>
      <c r="G46" s="15"/>
      <c r="AK46" s="24"/>
    </row>
    <row r="47" spans="1:64" x14ac:dyDescent="0.3">
      <c r="A47" s="15"/>
      <c r="B47" s="15"/>
      <c r="D47" s="248" t="s">
        <v>694</v>
      </c>
      <c r="AK47" s="24"/>
    </row>
    <row r="48" spans="1:64" x14ac:dyDescent="0.3">
      <c r="A48" s="15"/>
      <c r="B48" s="15"/>
      <c r="D48" s="247" t="s">
        <v>443</v>
      </c>
    </row>
    <row r="49" spans="1:7" x14ac:dyDescent="0.3">
      <c r="A49" s="15"/>
      <c r="B49" s="15"/>
      <c r="D49" s="93"/>
    </row>
    <row r="50" spans="1:7" x14ac:dyDescent="0.3">
      <c r="A50" s="15"/>
      <c r="B50" s="15"/>
      <c r="G50" s="86"/>
    </row>
    <row r="51" spans="1:7" x14ac:dyDescent="0.3">
      <c r="A51" s="15"/>
      <c r="B51" s="15"/>
      <c r="G51" s="86"/>
    </row>
    <row r="52" spans="1:7" x14ac:dyDescent="0.3">
      <c r="A52" s="15"/>
      <c r="B52" s="15"/>
      <c r="D52" s="54"/>
      <c r="G52" s="86"/>
    </row>
    <row r="53" spans="1:7" x14ac:dyDescent="0.3">
      <c r="A53" s="15"/>
      <c r="B53" s="15"/>
    </row>
    <row r="54" spans="1:7" x14ac:dyDescent="0.3">
      <c r="A54" s="15"/>
      <c r="B54" s="15"/>
    </row>
    <row r="55" spans="1:7" x14ac:dyDescent="0.3">
      <c r="A55" s="15"/>
      <c r="B55" s="15"/>
      <c r="G55" s="86"/>
    </row>
  </sheetData>
  <sheetProtection algorithmName="SHA-512" hashValue="5D6gZMDMj3+mbTo9NBbrX6iM1lOxaL/qxQ8NZ5BRddzx2HGEJmY/XU42wViTZkN6Ov6jlQ7H2dd+CZyDQMFb3g==" saltValue="cl8+UUe2p4mdThtB0rN0PQ==" spinCount="100000" sheet="1" objects="1" scenarios="1"/>
  <protectedRanges>
    <protectedRange sqref="G38:G39 G42:G45 G8:G35" name="Range1"/>
  </protectedRanges>
  <mergeCells count="19">
    <mergeCell ref="D45:E45"/>
    <mergeCell ref="D43:E43"/>
    <mergeCell ref="D44:E44"/>
    <mergeCell ref="D35:E35"/>
    <mergeCell ref="D38:E38"/>
    <mergeCell ref="D39:E39"/>
    <mergeCell ref="D42:E42"/>
    <mergeCell ref="D30:E30"/>
    <mergeCell ref="D31:E31"/>
    <mergeCell ref="D32:E32"/>
    <mergeCell ref="B5:E5"/>
    <mergeCell ref="D37:E37"/>
    <mergeCell ref="D34:E34"/>
    <mergeCell ref="D9:E9"/>
    <mergeCell ref="D10:E10"/>
    <mergeCell ref="D11:E11"/>
    <mergeCell ref="D29:E29"/>
    <mergeCell ref="D8:E8"/>
    <mergeCell ref="D33:E33"/>
  </mergeCells>
  <conditionalFormatting sqref="H2:AJ2">
    <cfRule type="cellIs" dxfId="386" priority="30" operator="equal">
      <formula>" 00-01-1900"</formula>
    </cfRule>
  </conditionalFormatting>
  <conditionalFormatting sqref="D48">
    <cfRule type="expression" dxfId="385" priority="29">
      <formula>$G$30="eenmanszaak"</formula>
    </cfRule>
  </conditionalFormatting>
  <conditionalFormatting sqref="G32:G35">
    <cfRule type="expression" dxfId="384" priority="7">
      <formula>$G$31="Nee"</formula>
    </cfRule>
  </conditionalFormatting>
  <conditionalFormatting sqref="H33:H35 B33:F35">
    <cfRule type="expression" dxfId="383" priority="26">
      <formula>$G$32="ja"</formula>
    </cfRule>
  </conditionalFormatting>
  <conditionalFormatting sqref="B45:F45 H45">
    <cfRule type="expression" dxfId="382" priority="11">
      <formula>$G$44="Nee"</formula>
    </cfRule>
  </conditionalFormatting>
  <conditionalFormatting sqref="G2">
    <cfRule type="cellIs" dxfId="381" priority="10" operator="equal">
      <formula>" 00-01-1900"</formula>
    </cfRule>
  </conditionalFormatting>
  <conditionalFormatting sqref="H32:H35 B32:F35">
    <cfRule type="expression" dxfId="380" priority="27">
      <formula>$G$31="Nee"</formula>
    </cfRule>
  </conditionalFormatting>
  <conditionalFormatting sqref="G33:G35">
    <cfRule type="expression" dxfId="379" priority="25">
      <formula>$G$32="ja"</formula>
    </cfRule>
  </conditionalFormatting>
  <conditionalFormatting sqref="G45">
    <cfRule type="expression" dxfId="378" priority="6">
      <formula>$G$44="Nee"</formula>
    </cfRule>
  </conditionalFormatting>
  <conditionalFormatting sqref="I42">
    <cfRule type="expression" dxfId="377" priority="1">
      <formula>AND(NOT(ISBLANK($G$43)),NOT(ISBLANK($G$42)), ABS($G$43-$G$42) &gt; 425)</formula>
    </cfRule>
    <cfRule type="expression" dxfId="376" priority="3">
      <formula>$L$8="Nee anders (licht toe)"</formula>
    </cfRule>
  </conditionalFormatting>
  <conditionalFormatting sqref="I42">
    <cfRule type="expression" dxfId="375" priority="4">
      <formula>AND($L$8="Nee (de ingevulde uren betreffen de totale uren zoals deze zijn geregistreerd voor alle controlewerkzaamheden binnen dezelfde groep)",OR($G$32="Nee",$G$31="Nee"))</formula>
    </cfRule>
  </conditionalFormatting>
  <conditionalFormatting sqref="B35:H35 H35">
    <cfRule type="expression" dxfId="374" priority="1407">
      <formula>$G$33="Nee"</formula>
    </cfRule>
  </conditionalFormatting>
  <conditionalFormatting sqref="G35">
    <cfRule type="expression" dxfId="373" priority="1409">
      <formula>$G$33="Nee"</formula>
    </cfRule>
  </conditionalFormatting>
  <dataValidations count="11">
    <dataValidation type="date" showInputMessage="1" showErrorMessage="1" errorTitle="Datum invalide" error="Datum afgifte controleverklaring kan niet liggen voor einddatum boekjaar of in de toekomst." sqref="G43" xr:uid="{9ECA049C-A074-406C-B955-80CDF6008047}">
      <formula1>G42</formula1>
      <formula2>TODAY() + 8</formula2>
    </dataValidation>
    <dataValidation type="textLength" operator="greaterThan" allowBlank="1" promptTitle="[vrij tekstveld]" sqref="G9" xr:uid="{73A1DEA3-394E-441D-B282-E167F7960CCB}">
      <formula1>1</formula1>
    </dataValidation>
    <dataValidation type="custom" operator="lessThanOrEqual" allowBlank="1" showErrorMessage="1" errorTitle="KvK nummer onjuist" error="Het KvK-nummer bestaat uit 8 cijfers." prompt="Als het kvk-nummer met 0 begint hoeft u dit niet in te vullen. Het kvk-nummer in de cel heeft dan 7 cijfers." sqref="G35" xr:uid="{BEA3E285-6501-4BE1-A13C-FA973392DF88}">
      <formula1>AND(OR(LEN(G35)=8,LEN(G35)=7),ISNUMBER(G35))</formula1>
    </dataValidation>
    <dataValidation type="list" allowBlank="1" showInputMessage="1" showErrorMessage="1" errorTitle="Hoofdlettergevoelig" error="Vul Ja of Nee in. Het antwoord is hoofdlettergevoelig." sqref="G44:G45 G33 G31" xr:uid="{1809332B-D5F0-41A6-B37A-E5EDA3F9BC1A}">
      <formula1>"Ja,Nee"</formula1>
    </dataValidation>
    <dataValidation type="list" allowBlank="1" showInputMessage="1" showErrorMessage="1" sqref="G29" xr:uid="{2044F755-65A8-4158-A714-74E9B29ED013}">
      <formula1>"Controle van de jaarrekening, Controle van de DNB staten, Overige wettelijke controles"</formula1>
    </dataValidation>
    <dataValidation type="custom" allowBlank="1" showInputMessage="1" showErrorMessage="1" error="Het NBA lidmaatschapsnummer bestaat uit 4 of 5 cijfers." sqref="G39" xr:uid="{66E47FC3-74E1-447A-8DDD-948DDA9CD076}">
      <formula1>AND(OR(LEN(G39)=5,LEN(G39)=4),ISNUMBER(G39))</formula1>
    </dataValidation>
    <dataValidation type="date" allowBlank="1" showInputMessage="1" showErrorMessage="1" errorTitle="Datum in de toekomst" error="De einddatum van het boekjaar ligt na de afgiftedatum van de controleverklaring." sqref="G42" xr:uid="{60823D96-BF42-4144-98ED-3A579F1C9C00}">
      <formula1>G40</formula1>
      <formula2>G43</formula2>
    </dataValidation>
    <dataValidation type="list" allowBlank="1" showInputMessage="1" showErrorMessage="1" sqref="G30" xr:uid="{C81D7AFE-EC5C-4158-A571-1576AAF14CDB}">
      <formula1>"Besloten vennootschap,Naamloze vennootschap,Coöperatie en onderlinge waarborgmaatschappij,Stichting,Vereniging,Eenmanszaak,Vennootschap onder firma,Commanditaire vennootschap,Maatschap,Buitenlandse rechtsvorm,Anders"</formula1>
    </dataValidation>
    <dataValidation type="custom" operator="lessThanOrEqual" allowBlank="1" showErrorMessage="1" errorTitle="KvK nummer onjuist" error="Het KvK-nummer bestaat uit 8 cijfers." sqref="G10" xr:uid="{4A72984E-C150-4161-8589-62CB2CDD0066}">
      <formula1>AND(OR(LEN(G10)=8,LEN(G10)=7),ISNUMBER(G10))</formula1>
    </dataValidation>
    <dataValidation type="custom" operator="lessThanOrEqual" allowBlank="1" showErrorMessage="1" errorTitle="Vergunningsnummer onjuist" error="Het AFM vergunningsnummer bestaat uit 8 cijfers." sqref="G8" xr:uid="{D21D3712-E822-458F-A7D0-A4BD7D99C513}">
      <formula1>AND(OR(LEN(G8)=8),ISNUMBER(G8))</formula1>
    </dataValidation>
    <dataValidation type="list" allowBlank="1" showInputMessage="1" showErrorMessage="1" errorTitle="Hoofdlettergevoelig" error="Vul Ja of Nee in. Het antwoord is hoofdlettergevoelig." promptTitle="Verantwoording groepscontroles" prompt="Het overzicht met veelgestelde vragen op onze website bevat instructies voor het verantwoorden van wettelijke controles binnen groepen, bijv. over de vraag of datapunten van een groepshoofd enkelvoudig of geconsolideerd verantwoord dienen te worden." sqref="G32" xr:uid="{894EF2D8-94BB-406A-8F70-14CEA3EE947C}">
      <formula1>"Ja,Nee"</formula1>
    </dataValidation>
  </dataValidations>
  <hyperlinks>
    <hyperlink ref="D47" location="'6. Urenbesteding'!D30" display="Naar einde vragenlijst" xr:uid="{0E64279A-DC08-417F-ACD4-478F4AFD737D}"/>
  </hyperlinks>
  <pageMargins left="0.23622047244094491" right="0.23622047244094491" top="0.74803149606299213" bottom="0.74803149606299213" header="0.31496062992125984" footer="0.31496062992125984"/>
  <pageSetup paperSize="9" scale="61" fitToHeight="0" orientation="landscape" r:id="rId1"/>
  <ignoredErrors>
    <ignoredError sqref="BL9 BL40 BL29:BL34 BL36:BL38 BL11"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122" r:id="rId4" name="Option Button 74">
              <controlPr locked="0" defaultSize="0" autoFill="0" autoLine="0" autoPict="0">
                <anchor moveWithCells="1">
                  <from>
                    <xdr:col>6</xdr:col>
                    <xdr:colOff>30480</xdr:colOff>
                    <xdr:row>10</xdr:row>
                    <xdr:rowOff>0</xdr:rowOff>
                  </from>
                  <to>
                    <xdr:col>7</xdr:col>
                    <xdr:colOff>0</xdr:colOff>
                    <xdr:row>11</xdr:row>
                    <xdr:rowOff>30480</xdr:rowOff>
                  </to>
                </anchor>
              </controlPr>
            </control>
          </mc:Choice>
        </mc:AlternateContent>
        <mc:AlternateContent xmlns:mc="http://schemas.openxmlformats.org/markup-compatibility/2006">
          <mc:Choice Requires="x14">
            <control shapeId="2123" r:id="rId5" name="Option Button 75">
              <controlPr locked="0" defaultSize="0" autoFill="0" autoLine="0" autoPict="0">
                <anchor moveWithCells="1">
                  <from>
                    <xdr:col>6</xdr:col>
                    <xdr:colOff>30480</xdr:colOff>
                    <xdr:row>11</xdr:row>
                    <xdr:rowOff>0</xdr:rowOff>
                  </from>
                  <to>
                    <xdr:col>7</xdr:col>
                    <xdr:colOff>0</xdr:colOff>
                    <xdr:row>12</xdr:row>
                    <xdr:rowOff>30480</xdr:rowOff>
                  </to>
                </anchor>
              </controlPr>
            </control>
          </mc:Choice>
        </mc:AlternateContent>
        <mc:AlternateContent xmlns:mc="http://schemas.openxmlformats.org/markup-compatibility/2006">
          <mc:Choice Requires="x14">
            <control shapeId="2124" r:id="rId6" name="Option Button 76">
              <controlPr locked="0" defaultSize="0" autoFill="0" autoLine="0" autoPict="0">
                <anchor moveWithCells="1">
                  <from>
                    <xdr:col>6</xdr:col>
                    <xdr:colOff>30480</xdr:colOff>
                    <xdr:row>12</xdr:row>
                    <xdr:rowOff>0</xdr:rowOff>
                  </from>
                  <to>
                    <xdr:col>7</xdr:col>
                    <xdr:colOff>0</xdr:colOff>
                    <xdr:row>13</xdr:row>
                    <xdr:rowOff>30480</xdr:rowOff>
                  </to>
                </anchor>
              </controlPr>
            </control>
          </mc:Choice>
        </mc:AlternateContent>
        <mc:AlternateContent xmlns:mc="http://schemas.openxmlformats.org/markup-compatibility/2006">
          <mc:Choice Requires="x14">
            <control shapeId="2125" r:id="rId7" name="Option Button 77">
              <controlPr locked="0" defaultSize="0" autoFill="0" autoLine="0" autoPict="0">
                <anchor moveWithCells="1">
                  <from>
                    <xdr:col>6</xdr:col>
                    <xdr:colOff>30480</xdr:colOff>
                    <xdr:row>13</xdr:row>
                    <xdr:rowOff>0</xdr:rowOff>
                  </from>
                  <to>
                    <xdr:col>7</xdr:col>
                    <xdr:colOff>0</xdr:colOff>
                    <xdr:row>14</xdr:row>
                    <xdr:rowOff>30480</xdr:rowOff>
                  </to>
                </anchor>
              </controlPr>
            </control>
          </mc:Choice>
        </mc:AlternateContent>
        <mc:AlternateContent xmlns:mc="http://schemas.openxmlformats.org/markup-compatibility/2006">
          <mc:Choice Requires="x14">
            <control shapeId="2127" r:id="rId8" name="Option Button 79">
              <controlPr locked="0" defaultSize="0" autoFill="0" autoLine="0" autoPict="0">
                <anchor moveWithCells="1">
                  <from>
                    <xdr:col>6</xdr:col>
                    <xdr:colOff>30480</xdr:colOff>
                    <xdr:row>14</xdr:row>
                    <xdr:rowOff>0</xdr:rowOff>
                  </from>
                  <to>
                    <xdr:col>7</xdr:col>
                    <xdr:colOff>0</xdr:colOff>
                    <xdr:row>15</xdr:row>
                    <xdr:rowOff>30480</xdr:rowOff>
                  </to>
                </anchor>
              </controlPr>
            </control>
          </mc:Choice>
        </mc:AlternateContent>
        <mc:AlternateContent xmlns:mc="http://schemas.openxmlformats.org/markup-compatibility/2006">
          <mc:Choice Requires="x14">
            <control shapeId="2129" r:id="rId9" name="Option Button 81">
              <controlPr locked="0" defaultSize="0" autoFill="0" autoLine="0" autoPict="0">
                <anchor moveWithCells="1">
                  <from>
                    <xdr:col>6</xdr:col>
                    <xdr:colOff>30480</xdr:colOff>
                    <xdr:row>15</xdr:row>
                    <xdr:rowOff>0</xdr:rowOff>
                  </from>
                  <to>
                    <xdr:col>7</xdr:col>
                    <xdr:colOff>0</xdr:colOff>
                    <xdr:row>16</xdr:row>
                    <xdr:rowOff>30480</xdr:rowOff>
                  </to>
                </anchor>
              </controlPr>
            </control>
          </mc:Choice>
        </mc:AlternateContent>
        <mc:AlternateContent xmlns:mc="http://schemas.openxmlformats.org/markup-compatibility/2006">
          <mc:Choice Requires="x14">
            <control shapeId="2131" r:id="rId10" name="Option Button 83">
              <controlPr locked="0" defaultSize="0" autoFill="0" autoLine="0" autoPict="0">
                <anchor moveWithCells="1">
                  <from>
                    <xdr:col>6</xdr:col>
                    <xdr:colOff>30480</xdr:colOff>
                    <xdr:row>16</xdr:row>
                    <xdr:rowOff>0</xdr:rowOff>
                  </from>
                  <to>
                    <xdr:col>7</xdr:col>
                    <xdr:colOff>0</xdr:colOff>
                    <xdr:row>17</xdr:row>
                    <xdr:rowOff>30480</xdr:rowOff>
                  </to>
                </anchor>
              </controlPr>
            </control>
          </mc:Choice>
        </mc:AlternateContent>
        <mc:AlternateContent xmlns:mc="http://schemas.openxmlformats.org/markup-compatibility/2006">
          <mc:Choice Requires="x14">
            <control shapeId="2133" r:id="rId11" name="Option Button 85">
              <controlPr locked="0" defaultSize="0" autoFill="0" autoLine="0" autoPict="0">
                <anchor moveWithCells="1">
                  <from>
                    <xdr:col>6</xdr:col>
                    <xdr:colOff>30480</xdr:colOff>
                    <xdr:row>18</xdr:row>
                    <xdr:rowOff>0</xdr:rowOff>
                  </from>
                  <to>
                    <xdr:col>7</xdr:col>
                    <xdr:colOff>0</xdr:colOff>
                    <xdr:row>19</xdr:row>
                    <xdr:rowOff>30480</xdr:rowOff>
                  </to>
                </anchor>
              </controlPr>
            </control>
          </mc:Choice>
        </mc:AlternateContent>
        <mc:AlternateContent xmlns:mc="http://schemas.openxmlformats.org/markup-compatibility/2006">
          <mc:Choice Requires="x14">
            <control shapeId="2135" r:id="rId12" name="Option Button 87">
              <controlPr locked="0" defaultSize="0" autoFill="0" autoLine="0" autoPict="0">
                <anchor moveWithCells="1">
                  <from>
                    <xdr:col>6</xdr:col>
                    <xdr:colOff>30480</xdr:colOff>
                    <xdr:row>19</xdr:row>
                    <xdr:rowOff>0</xdr:rowOff>
                  </from>
                  <to>
                    <xdr:col>7</xdr:col>
                    <xdr:colOff>0</xdr:colOff>
                    <xdr:row>20</xdr:row>
                    <xdr:rowOff>30480</xdr:rowOff>
                  </to>
                </anchor>
              </controlPr>
            </control>
          </mc:Choice>
        </mc:AlternateContent>
        <mc:AlternateContent xmlns:mc="http://schemas.openxmlformats.org/markup-compatibility/2006">
          <mc:Choice Requires="x14">
            <control shapeId="2137" r:id="rId13" name="Option Button 89">
              <controlPr locked="0" defaultSize="0" autoFill="0" autoLine="0" autoPict="0">
                <anchor moveWithCells="1">
                  <from>
                    <xdr:col>6</xdr:col>
                    <xdr:colOff>30480</xdr:colOff>
                    <xdr:row>20</xdr:row>
                    <xdr:rowOff>0</xdr:rowOff>
                  </from>
                  <to>
                    <xdr:col>7</xdr:col>
                    <xdr:colOff>0</xdr:colOff>
                    <xdr:row>21</xdr:row>
                    <xdr:rowOff>30480</xdr:rowOff>
                  </to>
                </anchor>
              </controlPr>
            </control>
          </mc:Choice>
        </mc:AlternateContent>
        <mc:AlternateContent xmlns:mc="http://schemas.openxmlformats.org/markup-compatibility/2006">
          <mc:Choice Requires="x14">
            <control shapeId="2139" r:id="rId14" name="Option Button 91">
              <controlPr locked="0" defaultSize="0" autoFill="0" autoLine="0" autoPict="0">
                <anchor moveWithCells="1">
                  <from>
                    <xdr:col>6</xdr:col>
                    <xdr:colOff>30480</xdr:colOff>
                    <xdr:row>21</xdr:row>
                    <xdr:rowOff>0</xdr:rowOff>
                  </from>
                  <to>
                    <xdr:col>7</xdr:col>
                    <xdr:colOff>0</xdr:colOff>
                    <xdr:row>22</xdr:row>
                    <xdr:rowOff>30480</xdr:rowOff>
                  </to>
                </anchor>
              </controlPr>
            </control>
          </mc:Choice>
        </mc:AlternateContent>
        <mc:AlternateContent xmlns:mc="http://schemas.openxmlformats.org/markup-compatibility/2006">
          <mc:Choice Requires="x14">
            <control shapeId="2141" r:id="rId15" name="Option Button 93">
              <controlPr locked="0" defaultSize="0" autoFill="0" autoLine="0" autoPict="0">
                <anchor moveWithCells="1">
                  <from>
                    <xdr:col>6</xdr:col>
                    <xdr:colOff>30480</xdr:colOff>
                    <xdr:row>22</xdr:row>
                    <xdr:rowOff>0</xdr:rowOff>
                  </from>
                  <to>
                    <xdr:col>7</xdr:col>
                    <xdr:colOff>0</xdr:colOff>
                    <xdr:row>23</xdr:row>
                    <xdr:rowOff>30480</xdr:rowOff>
                  </to>
                </anchor>
              </controlPr>
            </control>
          </mc:Choice>
        </mc:AlternateContent>
        <mc:AlternateContent xmlns:mc="http://schemas.openxmlformats.org/markup-compatibility/2006">
          <mc:Choice Requires="x14">
            <control shapeId="2143" r:id="rId16" name="Option Button 95">
              <controlPr locked="0" defaultSize="0" autoFill="0" autoLine="0" autoPict="0">
                <anchor moveWithCells="1">
                  <from>
                    <xdr:col>6</xdr:col>
                    <xdr:colOff>30480</xdr:colOff>
                    <xdr:row>23</xdr:row>
                    <xdr:rowOff>0</xdr:rowOff>
                  </from>
                  <to>
                    <xdr:col>6</xdr:col>
                    <xdr:colOff>2918460</xdr:colOff>
                    <xdr:row>24</xdr:row>
                    <xdr:rowOff>0</xdr:rowOff>
                  </to>
                </anchor>
              </controlPr>
            </control>
          </mc:Choice>
        </mc:AlternateContent>
        <mc:AlternateContent xmlns:mc="http://schemas.openxmlformats.org/markup-compatibility/2006">
          <mc:Choice Requires="x14">
            <control shapeId="2145" r:id="rId17" name="Option Button 97">
              <controlPr locked="0" defaultSize="0" autoFill="0" autoLine="0" autoPict="0">
                <anchor moveWithCells="1">
                  <from>
                    <xdr:col>6</xdr:col>
                    <xdr:colOff>30480</xdr:colOff>
                    <xdr:row>24</xdr:row>
                    <xdr:rowOff>0</xdr:rowOff>
                  </from>
                  <to>
                    <xdr:col>7</xdr:col>
                    <xdr:colOff>0</xdr:colOff>
                    <xdr:row>25</xdr:row>
                    <xdr:rowOff>30480</xdr:rowOff>
                  </to>
                </anchor>
              </controlPr>
            </control>
          </mc:Choice>
        </mc:AlternateContent>
        <mc:AlternateContent xmlns:mc="http://schemas.openxmlformats.org/markup-compatibility/2006">
          <mc:Choice Requires="x14">
            <control shapeId="2147" r:id="rId18" name="Option Button 99">
              <controlPr locked="0" defaultSize="0" autoFill="0" autoLine="0" autoPict="0">
                <anchor moveWithCells="1">
                  <from>
                    <xdr:col>6</xdr:col>
                    <xdr:colOff>30480</xdr:colOff>
                    <xdr:row>25</xdr:row>
                    <xdr:rowOff>0</xdr:rowOff>
                  </from>
                  <to>
                    <xdr:col>7</xdr:col>
                    <xdr:colOff>0</xdr:colOff>
                    <xdr:row>26</xdr:row>
                    <xdr:rowOff>30480</xdr:rowOff>
                  </to>
                </anchor>
              </controlPr>
            </control>
          </mc:Choice>
        </mc:AlternateContent>
        <mc:AlternateContent xmlns:mc="http://schemas.openxmlformats.org/markup-compatibility/2006">
          <mc:Choice Requires="x14">
            <control shapeId="2149" r:id="rId19" name="Option Button 101">
              <controlPr locked="0" defaultSize="0" autoFill="0" autoLine="0" autoPict="0">
                <anchor moveWithCells="1">
                  <from>
                    <xdr:col>6</xdr:col>
                    <xdr:colOff>30480</xdr:colOff>
                    <xdr:row>26</xdr:row>
                    <xdr:rowOff>0</xdr:rowOff>
                  </from>
                  <to>
                    <xdr:col>7</xdr:col>
                    <xdr:colOff>0</xdr:colOff>
                    <xdr:row>26</xdr:row>
                    <xdr:rowOff>365760</xdr:rowOff>
                  </to>
                </anchor>
              </controlPr>
            </control>
          </mc:Choice>
        </mc:AlternateContent>
        <mc:AlternateContent xmlns:mc="http://schemas.openxmlformats.org/markup-compatibility/2006">
          <mc:Choice Requires="x14">
            <control shapeId="2151" r:id="rId20" name="Option Button 103">
              <controlPr locked="0" defaultSize="0" autoFill="0" autoLine="0" autoPict="0">
                <anchor moveWithCells="1">
                  <from>
                    <xdr:col>6</xdr:col>
                    <xdr:colOff>30480</xdr:colOff>
                    <xdr:row>27</xdr:row>
                    <xdr:rowOff>0</xdr:rowOff>
                  </from>
                  <to>
                    <xdr:col>7</xdr:col>
                    <xdr:colOff>0</xdr:colOff>
                    <xdr:row>28</xdr:row>
                    <xdr:rowOff>30480</xdr:rowOff>
                  </to>
                </anchor>
              </controlPr>
            </control>
          </mc:Choice>
        </mc:AlternateContent>
        <mc:AlternateContent xmlns:mc="http://schemas.openxmlformats.org/markup-compatibility/2006">
          <mc:Choice Requires="x14">
            <control shapeId="2157" r:id="rId21" name="Option Button 109">
              <controlPr locked="0" defaultSize="0" autoFill="0" autoLine="0" autoPict="0">
                <anchor moveWithCells="1">
                  <from>
                    <xdr:col>6</xdr:col>
                    <xdr:colOff>30480</xdr:colOff>
                    <xdr:row>17</xdr:row>
                    <xdr:rowOff>0</xdr:rowOff>
                  </from>
                  <to>
                    <xdr:col>7</xdr:col>
                    <xdr:colOff>0</xdr:colOff>
                    <xdr:row>18</xdr:row>
                    <xdr:rowOff>30480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410" id="{134F9CF7-9B19-4F0D-9047-6FF938FF91B8}">
            <xm:f>AND(NOT(H33="Nee anders (licht toe)"),'2. Opdrachtaanv. en cont.'!$G$21="Ja", ISNUMBER($L$17))</xm:f>
            <x14:dxf>
              <font>
                <color theme="0" tint="-4.9989318521683403E-2"/>
              </font>
            </x14:dxf>
          </x14:cfRule>
          <x14:cfRule type="expression" priority="1411" id="{FBF47FF2-1FFC-43C8-BAC9-4C25F3A202A7}">
            <xm:f>AND(NOT(H33="Nee anders (licht toe)"),'2. Opdrachtaanv. en cont.'!$G$21="Ja")</xm:f>
            <x14:dxf>
              <font>
                <color rgb="FFFF0000"/>
              </font>
            </x14:dxf>
          </x14:cfRule>
          <xm:sqref>I42</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3E1B68"/>
    <pageSetUpPr autoPageBreaks="0" fitToPage="1"/>
  </sheetPr>
  <dimension ref="B2:AP71"/>
  <sheetViews>
    <sheetView zoomScaleNormal="100" workbookViewId="0">
      <pane ySplit="5" topLeftCell="A6" activePane="bottomLeft" state="frozen"/>
      <selection pane="bottomLeft"/>
    </sheetView>
  </sheetViews>
  <sheetFormatPr defaultColWidth="9.33203125" defaultRowHeight="14.4" x14ac:dyDescent="0.3"/>
  <cols>
    <col min="1" max="1" width="2.6640625" style="2" customWidth="1"/>
    <col min="2" max="2" width="5.6640625" style="2" customWidth="1"/>
    <col min="3" max="3" width="1.44140625" style="2" customWidth="1"/>
    <col min="4" max="5" width="50.6640625" style="2" customWidth="1"/>
    <col min="6" max="6" width="4.33203125" style="44" customWidth="1"/>
    <col min="7" max="7" width="45.6640625" style="2" customWidth="1"/>
    <col min="8" max="8" width="70.6640625" style="2" customWidth="1"/>
    <col min="9" max="34" width="9.33203125" style="2" customWidth="1"/>
    <col min="35" max="35" width="9.33203125" style="7" customWidth="1"/>
    <col min="36" max="38" width="9.33203125" style="7" hidden="1" customWidth="1"/>
    <col min="39" max="39" width="9.33203125" style="7" customWidth="1"/>
    <col min="40" max="42" width="9.33203125" style="4"/>
    <col min="43" max="16384" width="9.33203125" style="2"/>
  </cols>
  <sheetData>
    <row r="2" spans="2:38" ht="18" x14ac:dyDescent="0.3">
      <c r="B2" s="134" t="s">
        <v>277</v>
      </c>
      <c r="C2" s="1"/>
      <c r="G2" s="126"/>
      <c r="H2" s="25" t="str">
        <f>'1. Basisgegevens'!H2</f>
        <v>Wettelijke controle x over boekjaar geëindigd op xx-xx-xxxx</v>
      </c>
      <c r="I2" s="25"/>
      <c r="J2" s="25"/>
      <c r="K2" s="25"/>
      <c r="L2" s="25"/>
      <c r="M2" s="25"/>
      <c r="N2" s="25"/>
      <c r="O2" s="25"/>
      <c r="P2" s="25"/>
      <c r="Q2" s="25"/>
      <c r="R2" s="25"/>
      <c r="S2" s="25"/>
      <c r="T2" s="25"/>
      <c r="U2" s="25"/>
      <c r="V2" s="25"/>
      <c r="W2" s="25"/>
      <c r="X2" s="25"/>
      <c r="Y2" s="25"/>
      <c r="Z2" s="25"/>
      <c r="AA2" s="25"/>
      <c r="AB2" s="25"/>
      <c r="AC2" s="25"/>
      <c r="AD2" s="25"/>
      <c r="AE2" s="25"/>
      <c r="AF2" s="25"/>
      <c r="AG2" s="25"/>
      <c r="AH2" s="25"/>
      <c r="AI2" s="345"/>
      <c r="AJ2" s="345"/>
    </row>
    <row r="3" spans="2:38" ht="15" customHeight="1" x14ac:dyDescent="0.3">
      <c r="B3" s="18"/>
      <c r="C3" s="1"/>
      <c r="G3" s="126"/>
    </row>
    <row r="4" spans="2:38" x14ac:dyDescent="0.3">
      <c r="B4" s="1"/>
      <c r="C4" s="1"/>
    </row>
    <row r="5" spans="2:38" ht="15" thickBot="1" x14ac:dyDescent="0.35">
      <c r="B5" s="380" t="s">
        <v>1</v>
      </c>
      <c r="C5" s="380"/>
      <c r="D5" s="380"/>
      <c r="E5" s="380"/>
      <c r="F5" s="136" t="s">
        <v>250</v>
      </c>
      <c r="G5" s="137" t="s">
        <v>2</v>
      </c>
      <c r="H5" s="137" t="s">
        <v>236</v>
      </c>
      <c r="I5" s="16"/>
      <c r="J5" s="16"/>
      <c r="K5" s="16"/>
      <c r="L5" s="16"/>
      <c r="M5" s="16"/>
      <c r="N5" s="16"/>
      <c r="O5" s="16"/>
      <c r="P5" s="16"/>
      <c r="Q5" s="16"/>
      <c r="R5" s="16"/>
      <c r="S5" s="16"/>
      <c r="T5" s="16"/>
      <c r="U5" s="16"/>
      <c r="V5" s="16"/>
      <c r="W5" s="16"/>
      <c r="X5" s="16"/>
      <c r="Y5" s="16"/>
      <c r="Z5" s="16"/>
      <c r="AA5" s="16"/>
      <c r="AB5" s="16"/>
      <c r="AC5" s="16"/>
      <c r="AD5" s="16"/>
      <c r="AE5" s="16"/>
      <c r="AF5" s="16"/>
      <c r="AG5" s="16"/>
      <c r="AH5" s="16"/>
      <c r="AI5" s="347"/>
      <c r="AJ5" s="347"/>
    </row>
    <row r="6" spans="2:38" x14ac:dyDescent="0.3">
      <c r="B6" s="15"/>
      <c r="C6" s="15"/>
      <c r="E6" s="17"/>
      <c r="F6" s="45"/>
      <c r="G6" s="35" t="s">
        <v>74</v>
      </c>
      <c r="AK6" s="347"/>
      <c r="AL6" s="24"/>
    </row>
    <row r="7" spans="2:38" x14ac:dyDescent="0.3">
      <c r="B7" s="15"/>
      <c r="C7" s="15"/>
      <c r="D7" s="138" t="s">
        <v>14</v>
      </c>
      <c r="E7" s="17"/>
      <c r="F7" s="45"/>
      <c r="G7" s="187" t="s">
        <v>76</v>
      </c>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347"/>
      <c r="AJ7" s="347"/>
      <c r="AK7" s="347"/>
      <c r="AL7" s="24"/>
    </row>
    <row r="8" spans="2:38" x14ac:dyDescent="0.3">
      <c r="B8" s="15" t="s">
        <v>90</v>
      </c>
      <c r="C8" s="15"/>
      <c r="D8" s="377" t="s">
        <v>15</v>
      </c>
      <c r="E8" s="378"/>
      <c r="F8" s="48" t="s">
        <v>250</v>
      </c>
      <c r="G8" s="301"/>
      <c r="H8" s="37" t="s">
        <v>384</v>
      </c>
      <c r="I8" s="37"/>
      <c r="J8" s="37"/>
      <c r="K8" s="37"/>
      <c r="L8" s="37"/>
      <c r="M8" s="37"/>
      <c r="N8" s="37"/>
      <c r="O8" s="37"/>
      <c r="P8" s="37"/>
      <c r="Q8" s="37"/>
      <c r="R8" s="37"/>
      <c r="S8" s="37"/>
      <c r="T8" s="37"/>
      <c r="U8" s="37"/>
      <c r="V8" s="37"/>
      <c r="W8" s="37"/>
      <c r="X8" s="37"/>
      <c r="Y8" s="37"/>
      <c r="Z8" s="37"/>
      <c r="AA8" s="37"/>
      <c r="AB8" s="37"/>
      <c r="AC8" s="37"/>
      <c r="AD8" s="37"/>
      <c r="AE8" s="37"/>
      <c r="AF8" s="37"/>
      <c r="AG8" s="37"/>
      <c r="AH8" s="37"/>
      <c r="AI8" s="24"/>
      <c r="AJ8" s="24"/>
      <c r="AK8" s="347"/>
    </row>
    <row r="9" spans="2:38" x14ac:dyDescent="0.3">
      <c r="B9" s="15" t="s">
        <v>237</v>
      </c>
      <c r="C9" s="15"/>
      <c r="D9" s="377" t="s">
        <v>214</v>
      </c>
      <c r="E9" s="378"/>
      <c r="F9" s="48"/>
      <c r="G9" s="301"/>
      <c r="H9" s="37" t="s">
        <v>431</v>
      </c>
      <c r="I9" s="37"/>
      <c r="J9" s="37"/>
      <c r="K9" s="37"/>
      <c r="L9" s="37"/>
      <c r="M9" s="37"/>
      <c r="N9" s="37"/>
      <c r="O9" s="37"/>
      <c r="P9" s="37"/>
      <c r="Q9" s="37"/>
      <c r="R9" s="37"/>
      <c r="S9" s="37"/>
      <c r="T9" s="37"/>
      <c r="U9" s="37"/>
      <c r="V9" s="37"/>
      <c r="W9" s="37"/>
      <c r="X9" s="37"/>
      <c r="Y9" s="37"/>
      <c r="Z9" s="37"/>
      <c r="AA9" s="37"/>
      <c r="AB9" s="37"/>
      <c r="AC9" s="37"/>
      <c r="AD9" s="37"/>
      <c r="AE9" s="37"/>
      <c r="AF9" s="37"/>
      <c r="AG9" s="37"/>
      <c r="AH9" s="37"/>
      <c r="AI9" s="24"/>
      <c r="AJ9" s="24"/>
      <c r="AK9" s="354"/>
      <c r="AL9" s="24"/>
    </row>
    <row r="10" spans="2:38" x14ac:dyDescent="0.3">
      <c r="B10" s="15" t="s">
        <v>238</v>
      </c>
      <c r="C10" s="15"/>
      <c r="D10" s="377" t="s">
        <v>215</v>
      </c>
      <c r="E10" s="378"/>
      <c r="F10" s="56"/>
      <c r="G10" s="301"/>
      <c r="H10" s="37" t="s">
        <v>431</v>
      </c>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24"/>
      <c r="AJ10" s="24"/>
      <c r="AK10" s="354"/>
      <c r="AL10" s="24"/>
    </row>
    <row r="11" spans="2:38" x14ac:dyDescent="0.3">
      <c r="B11" s="15" t="s">
        <v>239</v>
      </c>
      <c r="C11" s="15"/>
      <c r="D11" s="379" t="s">
        <v>364</v>
      </c>
      <c r="E11" s="379"/>
      <c r="F11" s="49"/>
      <c r="G11" s="301"/>
      <c r="H11" s="37" t="s">
        <v>431</v>
      </c>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24"/>
      <c r="AJ11" s="24"/>
      <c r="AK11" s="354"/>
      <c r="AL11" s="24"/>
    </row>
    <row r="12" spans="2:38" ht="29.25" customHeight="1" x14ac:dyDescent="0.3">
      <c r="B12" s="15" t="s">
        <v>91</v>
      </c>
      <c r="C12" s="15"/>
      <c r="D12" s="377" t="s">
        <v>17</v>
      </c>
      <c r="E12" s="378"/>
      <c r="F12" s="48" t="s">
        <v>250</v>
      </c>
      <c r="G12" s="305"/>
      <c r="H12" s="37" t="s">
        <v>384</v>
      </c>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24"/>
      <c r="AJ12" s="24"/>
      <c r="AK12" s="354"/>
      <c r="AL12" s="24"/>
    </row>
    <row r="13" spans="2:38" ht="30" customHeight="1" x14ac:dyDescent="0.3">
      <c r="B13" s="15" t="s">
        <v>96</v>
      </c>
      <c r="C13" s="15"/>
      <c r="D13" s="377" t="s">
        <v>216</v>
      </c>
      <c r="E13" s="378"/>
      <c r="F13" s="56"/>
      <c r="G13" s="305"/>
      <c r="H13" s="37" t="s">
        <v>384</v>
      </c>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24"/>
      <c r="AJ13" s="24"/>
      <c r="AK13" s="354"/>
      <c r="AL13" s="24"/>
    </row>
    <row r="14" spans="2:38" x14ac:dyDescent="0.3">
      <c r="B14" s="15" t="s">
        <v>75</v>
      </c>
      <c r="C14" s="15"/>
      <c r="D14" s="377" t="s">
        <v>786</v>
      </c>
      <c r="E14" s="377"/>
      <c r="F14" s="48" t="s">
        <v>250</v>
      </c>
      <c r="G14" s="305"/>
      <c r="H14" s="37" t="s">
        <v>384</v>
      </c>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24"/>
      <c r="AJ14" s="24"/>
      <c r="AK14" s="354"/>
      <c r="AL14" s="24"/>
    </row>
    <row r="15" spans="2:38" ht="30" customHeight="1" x14ac:dyDescent="0.3">
      <c r="B15" s="15" t="s">
        <v>77</v>
      </c>
      <c r="C15" s="15"/>
      <c r="D15" s="377" t="s">
        <v>18</v>
      </c>
      <c r="E15" s="377"/>
      <c r="F15" s="48"/>
      <c r="G15" s="306"/>
      <c r="H15" s="37" t="s">
        <v>449</v>
      </c>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24"/>
      <c r="AJ15" s="24"/>
      <c r="AK15" s="354"/>
      <c r="AL15" s="24"/>
    </row>
    <row r="16" spans="2:38" ht="30" customHeight="1" x14ac:dyDescent="0.3">
      <c r="B16" s="15" t="s">
        <v>104</v>
      </c>
      <c r="C16" s="15"/>
      <c r="D16" s="377" t="s">
        <v>19</v>
      </c>
      <c r="E16" s="377"/>
      <c r="F16" s="48"/>
      <c r="G16" s="306"/>
      <c r="H16" s="37" t="s">
        <v>450</v>
      </c>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24"/>
      <c r="AJ16" s="24"/>
      <c r="AK16" s="354"/>
      <c r="AL16" s="24"/>
    </row>
    <row r="17" spans="2:38" x14ac:dyDescent="0.3">
      <c r="B17" s="15"/>
      <c r="C17" s="15"/>
      <c r="D17" s="19"/>
      <c r="E17" s="19"/>
      <c r="F17" s="49"/>
      <c r="G17" s="211" t="s">
        <v>74</v>
      </c>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353"/>
      <c r="AJ17" s="353"/>
      <c r="AK17" s="354"/>
      <c r="AL17" s="24"/>
    </row>
    <row r="18" spans="2:38" x14ac:dyDescent="0.3">
      <c r="B18" s="15"/>
      <c r="C18" s="15"/>
      <c r="D18" s="381" t="s">
        <v>20</v>
      </c>
      <c r="E18" s="381"/>
      <c r="F18" s="55"/>
      <c r="G18" s="307" t="s">
        <v>76</v>
      </c>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355"/>
      <c r="AJ18" s="355"/>
      <c r="AK18" s="24"/>
      <c r="AL18" s="24"/>
    </row>
    <row r="19" spans="2:38" ht="30" customHeight="1" x14ac:dyDescent="0.3">
      <c r="B19" s="15" t="s">
        <v>107</v>
      </c>
      <c r="C19" s="15"/>
      <c r="D19" s="379" t="s">
        <v>21</v>
      </c>
      <c r="E19" s="379"/>
      <c r="F19" s="48"/>
      <c r="G19" s="308"/>
      <c r="H19" s="37" t="s">
        <v>385</v>
      </c>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24"/>
      <c r="AJ19" s="24"/>
      <c r="AK19" s="24"/>
      <c r="AL19" s="24"/>
    </row>
    <row r="20" spans="2:38" ht="30" customHeight="1" x14ac:dyDescent="0.3">
      <c r="B20" s="15" t="s">
        <v>111</v>
      </c>
      <c r="C20" s="15"/>
      <c r="D20" s="379" t="s">
        <v>22</v>
      </c>
      <c r="E20" s="379"/>
      <c r="F20" s="48" t="s">
        <v>250</v>
      </c>
      <c r="G20" s="309"/>
      <c r="H20" s="37" t="s">
        <v>430</v>
      </c>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24"/>
      <c r="AJ20" s="24"/>
      <c r="AK20" s="24"/>
      <c r="AL20" s="24"/>
    </row>
    <row r="21" spans="2:38" ht="30" customHeight="1" x14ac:dyDescent="0.3">
      <c r="B21" s="22" t="s">
        <v>109</v>
      </c>
      <c r="C21" s="22"/>
      <c r="D21" s="382" t="s">
        <v>403</v>
      </c>
      <c r="E21" s="382"/>
      <c r="F21" s="48" t="s">
        <v>250</v>
      </c>
      <c r="G21" s="305"/>
      <c r="H21" s="37" t="s">
        <v>384</v>
      </c>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24"/>
      <c r="AJ21" s="346" t="s">
        <v>728</v>
      </c>
      <c r="AK21" s="33" t="s">
        <v>710</v>
      </c>
      <c r="AL21" s="7" t="s">
        <v>707</v>
      </c>
    </row>
    <row r="22" spans="2:38" ht="15" customHeight="1" x14ac:dyDescent="0.3">
      <c r="B22" s="297" t="s">
        <v>217</v>
      </c>
      <c r="C22" s="22"/>
      <c r="D22" s="103"/>
      <c r="G22" s="305" t="s">
        <v>387</v>
      </c>
      <c r="H22" s="383" t="s">
        <v>446</v>
      </c>
      <c r="I22" s="121"/>
      <c r="J22" s="121"/>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33"/>
      <c r="AJ22" s="346" t="s">
        <v>708</v>
      </c>
      <c r="AK22" s="356" t="b">
        <v>0</v>
      </c>
      <c r="AL22" s="348" t="str">
        <f>IF(AK22=TRUE,"Ja","Nee")</f>
        <v>Nee</v>
      </c>
    </row>
    <row r="23" spans="2:38" ht="15" customHeight="1" x14ac:dyDescent="0.3">
      <c r="B23" s="297" t="s">
        <v>218</v>
      </c>
      <c r="C23" s="22"/>
      <c r="D23" s="103"/>
      <c r="G23" s="305" t="s">
        <v>387</v>
      </c>
      <c r="H23" s="383"/>
      <c r="I23" s="121"/>
      <c r="J23" s="121"/>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33"/>
      <c r="AJ23" s="346" t="s">
        <v>709</v>
      </c>
      <c r="AK23" s="356" t="b">
        <v>0</v>
      </c>
      <c r="AL23" s="348" t="str">
        <f t="shared" ref="AL23:AL27" si="0">IF(AK23=TRUE,"Ja","Nee")</f>
        <v>Nee</v>
      </c>
    </row>
    <row r="24" spans="2:38" ht="15" customHeight="1" x14ac:dyDescent="0.3">
      <c r="B24" s="297" t="s">
        <v>219</v>
      </c>
      <c r="C24" s="22"/>
      <c r="D24" s="103"/>
      <c r="G24" s="305" t="s">
        <v>387</v>
      </c>
      <c r="H24" s="383"/>
      <c r="I24" s="121"/>
      <c r="J24" s="121"/>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33"/>
      <c r="AJ24" s="346" t="s">
        <v>723</v>
      </c>
      <c r="AK24" s="356" t="b">
        <v>0</v>
      </c>
      <c r="AL24" s="348" t="str">
        <f t="shared" si="0"/>
        <v>Nee</v>
      </c>
    </row>
    <row r="25" spans="2:38" ht="15" customHeight="1" x14ac:dyDescent="0.3">
      <c r="B25" s="297" t="s">
        <v>220</v>
      </c>
      <c r="C25" s="22"/>
      <c r="D25" s="103"/>
      <c r="G25" s="305" t="s">
        <v>387</v>
      </c>
      <c r="H25" s="383"/>
      <c r="I25" s="121"/>
      <c r="J25" s="121"/>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33"/>
      <c r="AJ25" s="346" t="s">
        <v>724</v>
      </c>
      <c r="AK25" s="356" t="b">
        <v>0</v>
      </c>
      <c r="AL25" s="348" t="str">
        <f t="shared" si="0"/>
        <v>Nee</v>
      </c>
    </row>
    <row r="26" spans="2:38" ht="15" customHeight="1" x14ac:dyDescent="0.3">
      <c r="B26" s="297" t="s">
        <v>221</v>
      </c>
      <c r="C26" s="22"/>
      <c r="D26" s="103"/>
      <c r="G26" s="305" t="s">
        <v>387</v>
      </c>
      <c r="H26" s="383"/>
      <c r="I26" s="121"/>
      <c r="J26" s="121"/>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33"/>
      <c r="AJ26" s="346" t="s">
        <v>708</v>
      </c>
      <c r="AK26" s="356" t="b">
        <v>0</v>
      </c>
      <c r="AL26" s="348" t="str">
        <f t="shared" si="0"/>
        <v>Nee</v>
      </c>
    </row>
    <row r="27" spans="2:38" ht="15" customHeight="1" x14ac:dyDescent="0.3">
      <c r="B27" s="297" t="s">
        <v>222</v>
      </c>
      <c r="C27" s="22"/>
      <c r="D27" s="103"/>
      <c r="G27" s="305" t="s">
        <v>387</v>
      </c>
      <c r="H27" s="383"/>
      <c r="I27" s="121"/>
      <c r="J27" s="121"/>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33"/>
      <c r="AJ27" s="346" t="s">
        <v>708</v>
      </c>
      <c r="AK27" s="356" t="b">
        <v>0</v>
      </c>
      <c r="AL27" s="348" t="str">
        <f t="shared" si="0"/>
        <v>Nee</v>
      </c>
    </row>
    <row r="28" spans="2:38" x14ac:dyDescent="0.3">
      <c r="B28" s="146"/>
      <c r="C28" s="15"/>
      <c r="D28" s="11"/>
      <c r="E28" s="11"/>
      <c r="F28" s="50"/>
      <c r="G28" s="187" t="s">
        <v>74</v>
      </c>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357"/>
      <c r="AJ28" s="358"/>
      <c r="AK28" s="24"/>
    </row>
    <row r="29" spans="2:38" x14ac:dyDescent="0.3">
      <c r="B29" s="15"/>
      <c r="C29" s="15"/>
      <c r="D29" s="138" t="s">
        <v>23</v>
      </c>
      <c r="E29" s="11"/>
      <c r="F29" s="50"/>
      <c r="G29" s="187" t="s">
        <v>76</v>
      </c>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357"/>
      <c r="AJ29" s="358"/>
      <c r="AK29" s="24"/>
    </row>
    <row r="30" spans="2:38" ht="30" customHeight="1" x14ac:dyDescent="0.3">
      <c r="B30" s="22" t="s">
        <v>94</v>
      </c>
      <c r="C30" s="22"/>
      <c r="D30" s="384" t="s">
        <v>402</v>
      </c>
      <c r="E30" s="384"/>
      <c r="F30" s="48" t="s">
        <v>250</v>
      </c>
      <c r="G30" s="305"/>
      <c r="H30" s="37" t="s">
        <v>384</v>
      </c>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24"/>
      <c r="AJ30" s="346" t="s">
        <v>729</v>
      </c>
      <c r="AK30" s="33" t="s">
        <v>710</v>
      </c>
      <c r="AL30" s="7" t="s">
        <v>707</v>
      </c>
    </row>
    <row r="31" spans="2:38" ht="15" customHeight="1" x14ac:dyDescent="0.3">
      <c r="B31" s="297" t="s">
        <v>223</v>
      </c>
      <c r="C31" s="22"/>
      <c r="D31" s="92"/>
      <c r="F31" s="48" t="s">
        <v>250</v>
      </c>
      <c r="G31" s="305" t="s">
        <v>387</v>
      </c>
      <c r="H31" s="383" t="s">
        <v>757</v>
      </c>
      <c r="I31" s="121"/>
      <c r="J31" s="121"/>
      <c r="K31" s="121"/>
      <c r="L31" s="121"/>
      <c r="M31" s="121"/>
      <c r="N31" s="121"/>
      <c r="O31" s="121"/>
      <c r="P31" s="121"/>
      <c r="Q31" s="121"/>
      <c r="R31" s="121"/>
      <c r="S31" s="121"/>
      <c r="T31" s="121"/>
      <c r="U31" s="121"/>
      <c r="V31" s="121"/>
      <c r="W31" s="121"/>
      <c r="X31" s="121"/>
      <c r="Y31" s="121"/>
      <c r="Z31" s="121"/>
      <c r="AA31" s="121"/>
      <c r="AB31" s="121"/>
      <c r="AC31" s="121"/>
      <c r="AD31" s="121"/>
      <c r="AE31" s="121"/>
      <c r="AF31" s="121"/>
      <c r="AG31" s="121"/>
      <c r="AH31" s="121"/>
      <c r="AI31" s="33"/>
      <c r="AJ31" s="346" t="s">
        <v>711</v>
      </c>
      <c r="AK31" s="356" t="b">
        <v>0</v>
      </c>
      <c r="AL31" s="348" t="str">
        <f>IF(AK31=TRUE,"Ja","Nee")</f>
        <v>Nee</v>
      </c>
    </row>
    <row r="32" spans="2:38" ht="15" customHeight="1" x14ac:dyDescent="0.3">
      <c r="B32" s="297" t="s">
        <v>225</v>
      </c>
      <c r="C32" s="22"/>
      <c r="D32" s="92"/>
      <c r="F32" s="48" t="s">
        <v>250</v>
      </c>
      <c r="G32" s="305" t="s">
        <v>387</v>
      </c>
      <c r="H32" s="383"/>
      <c r="I32" s="121"/>
      <c r="J32" s="121"/>
      <c r="K32" s="121"/>
      <c r="L32" s="121"/>
      <c r="M32" s="121"/>
      <c r="N32" s="121"/>
      <c r="O32" s="121"/>
      <c r="P32" s="121"/>
      <c r="Q32" s="121"/>
      <c r="R32" s="121"/>
      <c r="S32" s="121"/>
      <c r="T32" s="121"/>
      <c r="U32" s="121"/>
      <c r="V32" s="121"/>
      <c r="W32" s="121"/>
      <c r="X32" s="121"/>
      <c r="Y32" s="121"/>
      <c r="Z32" s="121"/>
      <c r="AA32" s="121"/>
      <c r="AB32" s="121"/>
      <c r="AC32" s="121"/>
      <c r="AD32" s="121"/>
      <c r="AE32" s="121"/>
      <c r="AF32" s="121"/>
      <c r="AG32" s="121"/>
      <c r="AH32" s="121"/>
      <c r="AI32" s="33"/>
      <c r="AJ32" s="346" t="s">
        <v>712</v>
      </c>
      <c r="AK32" s="356" t="b">
        <v>0</v>
      </c>
      <c r="AL32" s="348" t="str">
        <f t="shared" ref="AL32:AL41" si="1">IF(AK32=TRUE,"Ja","Nee")</f>
        <v>Nee</v>
      </c>
    </row>
    <row r="33" spans="2:39" s="2" customFormat="1" ht="15" customHeight="1" x14ac:dyDescent="0.3">
      <c r="B33" s="297" t="s">
        <v>226</v>
      </c>
      <c r="C33" s="22"/>
      <c r="D33" s="94"/>
      <c r="F33" s="48" t="s">
        <v>250</v>
      </c>
      <c r="G33" s="305" t="s">
        <v>387</v>
      </c>
      <c r="H33" s="383"/>
      <c r="I33" s="121"/>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c r="AH33" s="121"/>
      <c r="AI33" s="33"/>
      <c r="AJ33" s="346" t="s">
        <v>713</v>
      </c>
      <c r="AK33" s="356" t="b">
        <v>0</v>
      </c>
      <c r="AL33" s="348" t="str">
        <f t="shared" si="1"/>
        <v>Nee</v>
      </c>
      <c r="AM33" s="7"/>
    </row>
    <row r="34" spans="2:39" s="2" customFormat="1" ht="15" customHeight="1" x14ac:dyDescent="0.3">
      <c r="B34" s="297" t="s">
        <v>227</v>
      </c>
      <c r="C34" s="22"/>
      <c r="D34" s="92"/>
      <c r="F34" s="48" t="s">
        <v>250</v>
      </c>
      <c r="G34" s="305" t="s">
        <v>387</v>
      </c>
      <c r="H34" s="383"/>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33"/>
      <c r="AJ34" s="346" t="s">
        <v>714</v>
      </c>
      <c r="AK34" s="356" t="b">
        <v>0</v>
      </c>
      <c r="AL34" s="348" t="str">
        <f t="shared" si="1"/>
        <v>Nee</v>
      </c>
      <c r="AM34" s="7"/>
    </row>
    <row r="35" spans="2:39" s="2" customFormat="1" ht="15" customHeight="1" x14ac:dyDescent="0.3">
      <c r="B35" s="297" t="s">
        <v>228</v>
      </c>
      <c r="C35" s="22"/>
      <c r="D35" s="92"/>
      <c r="F35" s="48" t="s">
        <v>250</v>
      </c>
      <c r="G35" s="305" t="s">
        <v>387</v>
      </c>
      <c r="H35" s="383"/>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33"/>
      <c r="AJ35" s="346" t="s">
        <v>780</v>
      </c>
      <c r="AK35" s="356" t="b">
        <v>0</v>
      </c>
      <c r="AL35" s="348" t="str">
        <f t="shared" si="1"/>
        <v>Nee</v>
      </c>
      <c r="AM35" s="7"/>
    </row>
    <row r="36" spans="2:39" s="2" customFormat="1" ht="15" customHeight="1" x14ac:dyDescent="0.3">
      <c r="B36" s="297" t="s">
        <v>224</v>
      </c>
      <c r="C36" s="22"/>
      <c r="D36" s="92"/>
      <c r="F36" s="48" t="s">
        <v>250</v>
      </c>
      <c r="G36" s="305" t="s">
        <v>387</v>
      </c>
      <c r="H36" s="383"/>
      <c r="I36" s="121"/>
      <c r="J36" s="121"/>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33"/>
      <c r="AJ36" s="346" t="s">
        <v>715</v>
      </c>
      <c r="AK36" s="356" t="b">
        <v>0</v>
      </c>
      <c r="AL36" s="348" t="str">
        <f t="shared" si="1"/>
        <v>Nee</v>
      </c>
      <c r="AM36" s="7"/>
    </row>
    <row r="37" spans="2:39" s="2" customFormat="1" ht="30" customHeight="1" x14ac:dyDescent="0.3">
      <c r="B37" s="297" t="s">
        <v>229</v>
      </c>
      <c r="C37" s="22"/>
      <c r="D37" s="92"/>
      <c r="F37" s="48" t="s">
        <v>250</v>
      </c>
      <c r="G37" s="305" t="s">
        <v>387</v>
      </c>
      <c r="H37" s="383"/>
      <c r="I37" s="121"/>
      <c r="J37" s="121"/>
      <c r="K37" s="121"/>
      <c r="L37" s="121"/>
      <c r="M37" s="121"/>
      <c r="N37" s="121"/>
      <c r="O37" s="121"/>
      <c r="P37" s="121"/>
      <c r="Q37" s="121"/>
      <c r="R37" s="121"/>
      <c r="S37" s="121"/>
      <c r="T37" s="121"/>
      <c r="U37" s="121"/>
      <c r="V37" s="121"/>
      <c r="W37" s="121"/>
      <c r="X37" s="121"/>
      <c r="Y37" s="121"/>
      <c r="Z37" s="121"/>
      <c r="AA37" s="121"/>
      <c r="AB37" s="121"/>
      <c r="AC37" s="121"/>
      <c r="AD37" s="121"/>
      <c r="AE37" s="121"/>
      <c r="AF37" s="121"/>
      <c r="AG37" s="121"/>
      <c r="AH37" s="121"/>
      <c r="AI37" s="33"/>
      <c r="AJ37" s="346" t="s">
        <v>716</v>
      </c>
      <c r="AK37" s="356" t="b">
        <v>0</v>
      </c>
      <c r="AL37" s="348" t="str">
        <f t="shared" si="1"/>
        <v>Nee</v>
      </c>
      <c r="AM37" s="7"/>
    </row>
    <row r="38" spans="2:39" s="2" customFormat="1" ht="15" customHeight="1" x14ac:dyDescent="0.3">
      <c r="B38" s="297" t="s">
        <v>230</v>
      </c>
      <c r="C38" s="22"/>
      <c r="D38" s="92"/>
      <c r="F38" s="48" t="s">
        <v>250</v>
      </c>
      <c r="G38" s="305" t="s">
        <v>387</v>
      </c>
      <c r="H38" s="383"/>
      <c r="I38" s="121"/>
      <c r="J38" s="121"/>
      <c r="K38" s="121"/>
      <c r="L38" s="121"/>
      <c r="M38" s="121"/>
      <c r="N38" s="121"/>
      <c r="O38" s="121"/>
      <c r="P38" s="121"/>
      <c r="Q38" s="121"/>
      <c r="R38" s="121"/>
      <c r="S38" s="121"/>
      <c r="T38" s="121"/>
      <c r="U38" s="121"/>
      <c r="V38" s="121"/>
      <c r="W38" s="121"/>
      <c r="X38" s="121"/>
      <c r="Y38" s="121"/>
      <c r="Z38" s="121"/>
      <c r="AA38" s="121"/>
      <c r="AB38" s="121"/>
      <c r="AC38" s="121"/>
      <c r="AD38" s="121"/>
      <c r="AE38" s="121"/>
      <c r="AF38" s="121"/>
      <c r="AG38" s="121"/>
      <c r="AH38" s="121"/>
      <c r="AI38" s="33"/>
      <c r="AJ38" s="346" t="s">
        <v>717</v>
      </c>
      <c r="AK38" s="356" t="b">
        <v>0</v>
      </c>
      <c r="AL38" s="348" t="str">
        <f t="shared" si="1"/>
        <v>Nee</v>
      </c>
      <c r="AM38" s="7"/>
    </row>
    <row r="39" spans="2:39" s="2" customFormat="1" ht="15" customHeight="1" x14ac:dyDescent="0.3">
      <c r="B39" s="297" t="s">
        <v>231</v>
      </c>
      <c r="C39" s="22"/>
      <c r="D39" s="92"/>
      <c r="F39" s="48" t="s">
        <v>250</v>
      </c>
      <c r="G39" s="305" t="s">
        <v>387</v>
      </c>
      <c r="H39" s="383"/>
      <c r="I39" s="121"/>
      <c r="J39" s="121"/>
      <c r="K39" s="121"/>
      <c r="L39" s="121"/>
      <c r="M39" s="121"/>
      <c r="N39" s="121"/>
      <c r="O39" s="121"/>
      <c r="P39" s="121"/>
      <c r="Q39" s="121"/>
      <c r="R39" s="121"/>
      <c r="S39" s="121"/>
      <c r="T39" s="121"/>
      <c r="U39" s="121"/>
      <c r="V39" s="121"/>
      <c r="W39" s="121"/>
      <c r="X39" s="121"/>
      <c r="Y39" s="121"/>
      <c r="Z39" s="121"/>
      <c r="AA39" s="121"/>
      <c r="AB39" s="121"/>
      <c r="AC39" s="121"/>
      <c r="AD39" s="121"/>
      <c r="AE39" s="121"/>
      <c r="AF39" s="121"/>
      <c r="AG39" s="121"/>
      <c r="AH39" s="121"/>
      <c r="AI39" s="33"/>
      <c r="AJ39" s="346" t="s">
        <v>718</v>
      </c>
      <c r="AK39" s="356" t="b">
        <v>0</v>
      </c>
      <c r="AL39" s="348" t="str">
        <f t="shared" si="1"/>
        <v>Nee</v>
      </c>
      <c r="AM39" s="7"/>
    </row>
    <row r="40" spans="2:39" s="2" customFormat="1" ht="15" customHeight="1" x14ac:dyDescent="0.3">
      <c r="B40" s="297" t="s">
        <v>232</v>
      </c>
      <c r="C40" s="22"/>
      <c r="D40" s="92"/>
      <c r="F40" s="48" t="s">
        <v>250</v>
      </c>
      <c r="G40" s="305" t="s">
        <v>387</v>
      </c>
      <c r="H40" s="383"/>
      <c r="I40" s="121"/>
      <c r="J40" s="121"/>
      <c r="K40" s="121"/>
      <c r="L40" s="121"/>
      <c r="M40" s="121"/>
      <c r="N40" s="121"/>
      <c r="O40" s="121"/>
      <c r="P40" s="121"/>
      <c r="Q40" s="121"/>
      <c r="R40" s="121"/>
      <c r="S40" s="121"/>
      <c r="T40" s="121"/>
      <c r="U40" s="121"/>
      <c r="V40" s="121"/>
      <c r="W40" s="121"/>
      <c r="X40" s="121"/>
      <c r="Y40" s="121"/>
      <c r="Z40" s="121"/>
      <c r="AA40" s="121"/>
      <c r="AB40" s="121"/>
      <c r="AC40" s="121"/>
      <c r="AD40" s="121"/>
      <c r="AE40" s="121"/>
      <c r="AF40" s="121"/>
      <c r="AG40" s="121"/>
      <c r="AH40" s="121"/>
      <c r="AI40" s="33"/>
      <c r="AJ40" s="346" t="s">
        <v>719</v>
      </c>
      <c r="AK40" s="356" t="b">
        <v>0</v>
      </c>
      <c r="AL40" s="348" t="str">
        <f t="shared" si="1"/>
        <v>Nee</v>
      </c>
      <c r="AM40" s="7"/>
    </row>
    <row r="41" spans="2:39" s="2" customFormat="1" ht="15" customHeight="1" x14ac:dyDescent="0.3">
      <c r="B41" s="297" t="s">
        <v>233</v>
      </c>
      <c r="C41" s="22"/>
      <c r="D41" s="92"/>
      <c r="F41" s="48" t="s">
        <v>250</v>
      </c>
      <c r="G41" s="305" t="s">
        <v>387</v>
      </c>
      <c r="H41" s="383"/>
      <c r="I41" s="121"/>
      <c r="J41" s="121"/>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33"/>
      <c r="AJ41" s="346" t="s">
        <v>87</v>
      </c>
      <c r="AK41" s="356" t="b">
        <v>0</v>
      </c>
      <c r="AL41" s="348" t="str">
        <f t="shared" si="1"/>
        <v>Nee</v>
      </c>
      <c r="AM41" s="7"/>
    </row>
    <row r="42" spans="2:39" s="2" customFormat="1" x14ac:dyDescent="0.3">
      <c r="B42" s="297" t="s">
        <v>93</v>
      </c>
      <c r="C42" s="22"/>
      <c r="D42" s="22"/>
      <c r="G42" s="343"/>
      <c r="H42" s="37" t="s">
        <v>41</v>
      </c>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24"/>
      <c r="AJ42" s="346"/>
      <c r="AK42" s="24"/>
      <c r="AL42" s="7"/>
      <c r="AM42" s="7"/>
    </row>
    <row r="43" spans="2:39" s="2" customFormat="1" x14ac:dyDescent="0.3">
      <c r="B43" s="15"/>
      <c r="C43" s="15"/>
      <c r="D43" s="22"/>
      <c r="E43" s="104"/>
      <c r="F43" s="50"/>
      <c r="G43" s="187" t="s">
        <v>76</v>
      </c>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357"/>
      <c r="AJ43" s="358"/>
      <c r="AK43" s="24"/>
      <c r="AL43" s="7"/>
      <c r="AM43" s="7"/>
    </row>
    <row r="44" spans="2:39" s="2" customFormat="1" x14ac:dyDescent="0.3">
      <c r="B44" s="15"/>
      <c r="C44" s="15"/>
      <c r="D44" s="138" t="s">
        <v>24</v>
      </c>
      <c r="E44" s="11"/>
      <c r="F44" s="50"/>
      <c r="G44" s="176" t="s">
        <v>473</v>
      </c>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357"/>
      <c r="AJ44" s="358"/>
      <c r="AK44" s="24"/>
      <c r="AL44" s="7"/>
      <c r="AM44" s="7"/>
    </row>
    <row r="45" spans="2:39" s="2" customFormat="1" ht="31.2" customHeight="1" x14ac:dyDescent="0.3">
      <c r="B45" s="22" t="s">
        <v>286</v>
      </c>
      <c r="C45" s="22"/>
      <c r="D45" s="379" t="s">
        <v>794</v>
      </c>
      <c r="E45" s="379"/>
      <c r="F45" s="48" t="s">
        <v>250</v>
      </c>
      <c r="G45" s="310"/>
      <c r="H45" s="37" t="s">
        <v>480</v>
      </c>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24"/>
      <c r="AJ45" s="346"/>
      <c r="AK45" s="24"/>
      <c r="AL45" s="7"/>
      <c r="AM45" s="7"/>
    </row>
    <row r="46" spans="2:39" s="2" customFormat="1" x14ac:dyDescent="0.3">
      <c r="B46" s="22" t="s">
        <v>97</v>
      </c>
      <c r="C46" s="22"/>
      <c r="D46" s="379" t="s">
        <v>295</v>
      </c>
      <c r="E46" s="379"/>
      <c r="F46" s="48" t="s">
        <v>250</v>
      </c>
      <c r="G46" s="305"/>
      <c r="H46" s="37" t="s">
        <v>384</v>
      </c>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24"/>
      <c r="AJ46" s="346"/>
      <c r="AK46" s="7"/>
      <c r="AL46" s="7"/>
      <c r="AM46" s="7"/>
    </row>
    <row r="47" spans="2:39" s="2" customFormat="1" ht="30" customHeight="1" x14ac:dyDescent="0.3">
      <c r="B47" s="22" t="s">
        <v>287</v>
      </c>
      <c r="C47" s="22"/>
      <c r="D47" s="379" t="s">
        <v>365</v>
      </c>
      <c r="E47" s="379"/>
      <c r="F47" s="48" t="s">
        <v>250</v>
      </c>
      <c r="G47" s="311"/>
      <c r="H47" s="37" t="s">
        <v>480</v>
      </c>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24"/>
      <c r="AJ47" s="346" t="s">
        <v>409</v>
      </c>
      <c r="AK47" s="7">
        <f>IF(G47="",9.99999999999999E+35,G47)</f>
        <v>9.9999999999999901E+35</v>
      </c>
      <c r="AL47" s="7"/>
      <c r="AM47" s="7"/>
    </row>
    <row r="48" spans="2:39" s="2" customFormat="1" ht="30" customHeight="1" x14ac:dyDescent="0.3">
      <c r="B48" s="22" t="s">
        <v>288</v>
      </c>
      <c r="C48" s="22"/>
      <c r="D48" s="379" t="s">
        <v>366</v>
      </c>
      <c r="E48" s="379"/>
      <c r="F48" s="48" t="s">
        <v>250</v>
      </c>
      <c r="G48" s="306"/>
      <c r="H48" s="37" t="s">
        <v>384</v>
      </c>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24"/>
      <c r="AJ48" s="24"/>
      <c r="AK48" s="24"/>
      <c r="AL48" s="7"/>
      <c r="AM48" s="7"/>
    </row>
    <row r="49" spans="2:39" s="2" customFormat="1" x14ac:dyDescent="0.3">
      <c r="B49" s="15" t="s">
        <v>251</v>
      </c>
      <c r="C49" s="15"/>
      <c r="D49" s="379" t="s">
        <v>367</v>
      </c>
      <c r="E49" s="379"/>
      <c r="F49" s="48"/>
      <c r="G49" s="306"/>
      <c r="H49" s="37" t="s">
        <v>384</v>
      </c>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24"/>
      <c r="AJ49" s="24"/>
      <c r="AK49" s="359"/>
      <c r="AL49" s="7"/>
      <c r="AM49" s="7"/>
    </row>
    <row r="50" spans="2:39" s="2" customFormat="1" x14ac:dyDescent="0.3">
      <c r="B50" s="15"/>
      <c r="C50" s="15"/>
      <c r="D50" s="21"/>
      <c r="E50" s="21"/>
      <c r="F50" s="50"/>
      <c r="G50" s="187" t="s">
        <v>74</v>
      </c>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24"/>
      <c r="AJ50" s="24"/>
      <c r="AK50" s="359"/>
      <c r="AL50" s="7"/>
      <c r="AM50" s="7"/>
    </row>
    <row r="51" spans="2:39" s="2" customFormat="1" x14ac:dyDescent="0.3">
      <c r="B51" s="91"/>
      <c r="C51" s="15"/>
      <c r="D51" s="138" t="s">
        <v>25</v>
      </c>
      <c r="E51" s="11"/>
      <c r="F51" s="50"/>
      <c r="G51" s="187" t="s">
        <v>76</v>
      </c>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357"/>
      <c r="AJ51" s="355"/>
      <c r="AK51" s="24"/>
      <c r="AL51" s="7"/>
      <c r="AM51" s="7"/>
    </row>
    <row r="52" spans="2:39" s="2" customFormat="1" ht="30" customHeight="1" x14ac:dyDescent="0.3">
      <c r="B52" s="22" t="s">
        <v>99</v>
      </c>
      <c r="C52" s="22"/>
      <c r="D52" s="379" t="s">
        <v>404</v>
      </c>
      <c r="E52" s="379"/>
      <c r="F52" s="48" t="s">
        <v>250</v>
      </c>
      <c r="G52" s="305"/>
      <c r="H52" s="37" t="s">
        <v>384</v>
      </c>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24"/>
      <c r="AJ52" s="346" t="s">
        <v>730</v>
      </c>
      <c r="AK52" s="33" t="s">
        <v>710</v>
      </c>
      <c r="AL52" s="7" t="s">
        <v>707</v>
      </c>
      <c r="AM52" s="7"/>
    </row>
    <row r="53" spans="2:39" s="2" customFormat="1" ht="15" customHeight="1" x14ac:dyDescent="0.3">
      <c r="B53" s="297" t="s">
        <v>296</v>
      </c>
      <c r="C53" s="22"/>
      <c r="D53" s="92"/>
      <c r="F53" s="48" t="s">
        <v>250</v>
      </c>
      <c r="G53" s="305" t="s">
        <v>387</v>
      </c>
      <c r="H53" s="383" t="s">
        <v>447</v>
      </c>
      <c r="I53" s="121"/>
      <c r="J53" s="121"/>
      <c r="K53" s="121"/>
      <c r="L53" s="121"/>
      <c r="M53" s="121"/>
      <c r="N53" s="121"/>
      <c r="O53" s="121"/>
      <c r="P53" s="121"/>
      <c r="Q53" s="121"/>
      <c r="R53" s="121"/>
      <c r="S53" s="121"/>
      <c r="T53" s="121"/>
      <c r="U53" s="121"/>
      <c r="V53" s="121"/>
      <c r="W53" s="121"/>
      <c r="X53" s="121"/>
      <c r="Y53" s="121"/>
      <c r="Z53" s="121"/>
      <c r="AA53" s="121"/>
      <c r="AB53" s="121"/>
      <c r="AC53" s="121"/>
      <c r="AD53" s="121"/>
      <c r="AE53" s="121"/>
      <c r="AF53" s="121"/>
      <c r="AG53" s="121"/>
      <c r="AH53" s="121"/>
      <c r="AI53" s="33"/>
      <c r="AJ53" s="346" t="s">
        <v>725</v>
      </c>
      <c r="AK53" s="360" t="b">
        <v>0</v>
      </c>
      <c r="AL53" s="348" t="str">
        <f>IF(AK53=TRUE,"Ja","Nee")</f>
        <v>Nee</v>
      </c>
      <c r="AM53" s="7"/>
    </row>
    <row r="54" spans="2:39" s="2" customFormat="1" ht="15" customHeight="1" x14ac:dyDescent="0.3">
      <c r="B54" s="297" t="s">
        <v>297</v>
      </c>
      <c r="C54" s="22"/>
      <c r="D54" s="92"/>
      <c r="F54" s="50"/>
      <c r="G54" s="305" t="s">
        <v>387</v>
      </c>
      <c r="H54" s="383"/>
      <c r="I54" s="121"/>
      <c r="J54" s="121"/>
      <c r="K54" s="121"/>
      <c r="L54" s="121"/>
      <c r="M54" s="121"/>
      <c r="N54" s="121"/>
      <c r="O54" s="121"/>
      <c r="P54" s="121"/>
      <c r="Q54" s="121"/>
      <c r="R54" s="121"/>
      <c r="S54" s="121"/>
      <c r="T54" s="121"/>
      <c r="U54" s="121"/>
      <c r="V54" s="121"/>
      <c r="W54" s="121"/>
      <c r="X54" s="121"/>
      <c r="Y54" s="121"/>
      <c r="Z54" s="121"/>
      <c r="AA54" s="121"/>
      <c r="AB54" s="121"/>
      <c r="AC54" s="121"/>
      <c r="AD54" s="121"/>
      <c r="AE54" s="121"/>
      <c r="AF54" s="121"/>
      <c r="AG54" s="121"/>
      <c r="AH54" s="121"/>
      <c r="AI54" s="33"/>
      <c r="AJ54" s="346" t="s">
        <v>720</v>
      </c>
      <c r="AK54" s="360" t="b">
        <v>0</v>
      </c>
      <c r="AL54" s="348" t="str">
        <f t="shared" ref="AL54:AL57" si="2">IF(AK54=TRUE,"Ja","Nee")</f>
        <v>Nee</v>
      </c>
      <c r="AM54" s="7"/>
    </row>
    <row r="55" spans="2:39" s="2" customFormat="1" ht="15" customHeight="1" x14ac:dyDescent="0.3">
      <c r="B55" s="297" t="s">
        <v>298</v>
      </c>
      <c r="C55" s="22"/>
      <c r="D55" s="92"/>
      <c r="F55" s="120" t="s">
        <v>250</v>
      </c>
      <c r="G55" s="305" t="s">
        <v>387</v>
      </c>
      <c r="H55" s="383"/>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33"/>
      <c r="AJ55" s="346" t="s">
        <v>721</v>
      </c>
      <c r="AK55" s="360" t="b">
        <v>0</v>
      </c>
      <c r="AL55" s="348" t="str">
        <f t="shared" si="2"/>
        <v>Nee</v>
      </c>
      <c r="AM55" s="7"/>
    </row>
    <row r="56" spans="2:39" s="2" customFormat="1" ht="15" customHeight="1" x14ac:dyDescent="0.3">
      <c r="B56" s="297" t="s">
        <v>299</v>
      </c>
      <c r="C56" s="22"/>
      <c r="D56" s="92"/>
      <c r="F56" s="50"/>
      <c r="G56" s="305" t="s">
        <v>387</v>
      </c>
      <c r="H56" s="383"/>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33"/>
      <c r="AJ56" s="346" t="s">
        <v>722</v>
      </c>
      <c r="AK56" s="360" t="b">
        <v>0</v>
      </c>
      <c r="AL56" s="348" t="str">
        <f t="shared" si="2"/>
        <v>Nee</v>
      </c>
      <c r="AM56" s="7"/>
    </row>
    <row r="57" spans="2:39" s="2" customFormat="1" ht="15" customHeight="1" x14ac:dyDescent="0.3">
      <c r="B57" s="297" t="s">
        <v>300</v>
      </c>
      <c r="C57" s="22"/>
      <c r="D57" s="92"/>
      <c r="F57" s="50"/>
      <c r="G57" s="305" t="s">
        <v>387</v>
      </c>
      <c r="H57" s="383"/>
      <c r="I57" s="121"/>
      <c r="J57" s="121"/>
      <c r="K57" s="121"/>
      <c r="L57" s="121"/>
      <c r="M57" s="121"/>
      <c r="N57" s="121"/>
      <c r="O57" s="121"/>
      <c r="P57" s="121"/>
      <c r="Q57" s="121"/>
      <c r="R57" s="121"/>
      <c r="S57" s="121"/>
      <c r="T57" s="121"/>
      <c r="U57" s="121"/>
      <c r="V57" s="121"/>
      <c r="W57" s="121"/>
      <c r="X57" s="121"/>
      <c r="Y57" s="121"/>
      <c r="Z57" s="121"/>
      <c r="AA57" s="121"/>
      <c r="AB57" s="121"/>
      <c r="AC57" s="121"/>
      <c r="AD57" s="121"/>
      <c r="AE57" s="121"/>
      <c r="AF57" s="121"/>
      <c r="AG57" s="121"/>
      <c r="AH57" s="121"/>
      <c r="AI57" s="33"/>
      <c r="AJ57" s="346" t="s">
        <v>87</v>
      </c>
      <c r="AK57" s="360" t="b">
        <v>0</v>
      </c>
      <c r="AL57" s="348" t="str">
        <f t="shared" si="2"/>
        <v>Nee</v>
      </c>
      <c r="AM57" s="7"/>
    </row>
    <row r="58" spans="2:39" s="2" customFormat="1" x14ac:dyDescent="0.3">
      <c r="B58" s="297" t="s">
        <v>240</v>
      </c>
      <c r="C58" s="22"/>
      <c r="D58" s="106"/>
      <c r="E58" s="105"/>
      <c r="F58" s="48" t="s">
        <v>250</v>
      </c>
      <c r="G58" s="312"/>
      <c r="H58" s="37" t="s">
        <v>4</v>
      </c>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24"/>
      <c r="AJ58" s="24"/>
      <c r="AK58" s="354"/>
      <c r="AL58" s="24"/>
      <c r="AM58" s="7"/>
    </row>
    <row r="59" spans="2:39" s="2" customFormat="1" ht="30.75" customHeight="1" x14ac:dyDescent="0.3">
      <c r="B59" s="15" t="s">
        <v>102</v>
      </c>
      <c r="C59" s="15"/>
      <c r="D59" s="379" t="s">
        <v>26</v>
      </c>
      <c r="E59" s="379"/>
      <c r="F59" s="48"/>
      <c r="G59" s="305"/>
      <c r="H59" s="37" t="s">
        <v>384</v>
      </c>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24"/>
      <c r="AJ59" s="24"/>
      <c r="AK59" s="24"/>
      <c r="AL59" s="24"/>
      <c r="AM59" s="7"/>
    </row>
    <row r="60" spans="2:39" s="2" customFormat="1" x14ac:dyDescent="0.3">
      <c r="B60" s="15" t="s">
        <v>301</v>
      </c>
      <c r="C60" s="15"/>
      <c r="D60" s="379" t="s">
        <v>27</v>
      </c>
      <c r="E60" s="379"/>
      <c r="F60" s="48" t="s">
        <v>250</v>
      </c>
      <c r="G60" s="306"/>
      <c r="H60" s="37" t="s">
        <v>433</v>
      </c>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24"/>
      <c r="AJ60" s="24"/>
      <c r="AK60" s="24"/>
      <c r="AL60" s="24"/>
      <c r="AM60" s="24"/>
    </row>
    <row r="61" spans="2:39" s="2" customFormat="1" x14ac:dyDescent="0.3">
      <c r="B61" s="15" t="s">
        <v>302</v>
      </c>
      <c r="C61" s="15"/>
      <c r="D61" s="379" t="s">
        <v>183</v>
      </c>
      <c r="E61" s="379"/>
      <c r="F61" s="50"/>
      <c r="G61" s="306"/>
      <c r="H61" s="37" t="s">
        <v>41</v>
      </c>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24"/>
      <c r="AJ61" s="24"/>
      <c r="AK61" s="24"/>
      <c r="AL61" s="24"/>
      <c r="AM61" s="7"/>
    </row>
    <row r="62" spans="2:39" s="2" customFormat="1" x14ac:dyDescent="0.3">
      <c r="B62" s="15"/>
      <c r="C62" s="15"/>
      <c r="D62" s="15"/>
      <c r="E62" s="15"/>
      <c r="F62" s="46"/>
      <c r="G62" s="183"/>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24"/>
      <c r="AJ62" s="24"/>
      <c r="AK62" s="24"/>
      <c r="AL62" s="24"/>
      <c r="AM62" s="7"/>
    </row>
    <row r="63" spans="2:39" s="2" customFormat="1" x14ac:dyDescent="0.3">
      <c r="D63" s="248" t="s">
        <v>694</v>
      </c>
      <c r="F63" s="44"/>
      <c r="G63" s="183"/>
      <c r="AI63" s="7"/>
      <c r="AJ63" s="7"/>
      <c r="AK63" s="7"/>
      <c r="AL63" s="7"/>
      <c r="AM63" s="7"/>
    </row>
    <row r="64" spans="2:39" s="2" customFormat="1" ht="15" customHeight="1" x14ac:dyDescent="0.3">
      <c r="F64" s="44"/>
      <c r="G64" s="183"/>
      <c r="AI64" s="7"/>
      <c r="AJ64" s="7"/>
      <c r="AK64" s="7"/>
      <c r="AL64" s="7"/>
      <c r="AM64" s="7"/>
    </row>
    <row r="65" spans="7:39" s="2" customFormat="1" ht="15" customHeight="1" x14ac:dyDescent="0.3">
      <c r="G65" s="15"/>
      <c r="AI65" s="7"/>
      <c r="AJ65" s="7"/>
      <c r="AK65" s="7"/>
      <c r="AL65" s="7"/>
      <c r="AM65" s="7"/>
    </row>
    <row r="66" spans="7:39" s="2" customFormat="1" ht="15" customHeight="1" x14ac:dyDescent="0.3">
      <c r="G66" s="15"/>
      <c r="AI66" s="7"/>
      <c r="AJ66" s="7"/>
      <c r="AK66" s="7"/>
      <c r="AL66" s="7"/>
      <c r="AM66" s="7"/>
    </row>
    <row r="67" spans="7:39" s="2" customFormat="1" ht="15" customHeight="1" x14ac:dyDescent="0.3">
      <c r="G67" s="15"/>
      <c r="AI67" s="7"/>
      <c r="AJ67" s="7"/>
      <c r="AK67" s="7"/>
      <c r="AL67" s="7"/>
      <c r="AM67" s="7"/>
    </row>
    <row r="68" spans="7:39" s="2" customFormat="1" ht="15" customHeight="1" x14ac:dyDescent="0.3">
      <c r="G68" s="15"/>
      <c r="AI68" s="7"/>
      <c r="AJ68" s="7"/>
      <c r="AK68" s="7"/>
      <c r="AL68" s="7"/>
      <c r="AM68" s="7"/>
    </row>
    <row r="69" spans="7:39" s="2" customFormat="1" ht="15" customHeight="1" x14ac:dyDescent="0.3">
      <c r="G69" s="15"/>
      <c r="AI69" s="7"/>
      <c r="AJ69" s="7"/>
      <c r="AK69" s="7"/>
      <c r="AL69" s="7"/>
      <c r="AM69" s="7"/>
    </row>
    <row r="70" spans="7:39" s="2" customFormat="1" x14ac:dyDescent="0.3">
      <c r="G70" s="15"/>
      <c r="AI70" s="7"/>
      <c r="AJ70" s="7"/>
      <c r="AK70" s="7"/>
      <c r="AL70" s="7"/>
      <c r="AM70" s="7"/>
    </row>
    <row r="71" spans="7:39" s="2" customFormat="1" x14ac:dyDescent="0.3">
      <c r="G71" s="15"/>
      <c r="AI71" s="7"/>
      <c r="AJ71" s="7"/>
      <c r="AK71" s="7"/>
      <c r="AL71" s="7"/>
      <c r="AM71" s="7"/>
    </row>
  </sheetData>
  <sheetProtection algorithmName="SHA-512" hashValue="lQfDZGTJfCb4evUWjJR04PaRAhJ4yItYq8XnI39uS4CqsMEPGlMIjfnvxrNlO/C8qvA73Q8VxxBVh1ER3Di0QQ==" saltValue="69CUD+A6R6uzY+i6TCludg==" spinCount="100000" sheet="1" objects="1" scenarios="1"/>
  <protectedRanges>
    <protectedRange sqref="G8:G16 G19:G27 G30:G42 G45:G49 G52:G61" name="Range2"/>
    <protectedRange sqref="G8:G16 G19:G27 G30:G42 G45:G49 G52:G61" name="Range1"/>
  </protectedRanges>
  <mergeCells count="27">
    <mergeCell ref="B5:E5"/>
    <mergeCell ref="H53:H57"/>
    <mergeCell ref="D60:E60"/>
    <mergeCell ref="D61:E61"/>
    <mergeCell ref="D30:E30"/>
    <mergeCell ref="D45:E45"/>
    <mergeCell ref="D59:E59"/>
    <mergeCell ref="D48:E48"/>
    <mergeCell ref="D52:E52"/>
    <mergeCell ref="D47:E47"/>
    <mergeCell ref="D49:E49"/>
    <mergeCell ref="H22:H27"/>
    <mergeCell ref="H31:H41"/>
    <mergeCell ref="D9:E9"/>
    <mergeCell ref="D46:E46"/>
    <mergeCell ref="D10:E10"/>
    <mergeCell ref="D8:E8"/>
    <mergeCell ref="D11:E11"/>
    <mergeCell ref="D21:E21"/>
    <mergeCell ref="D18:E18"/>
    <mergeCell ref="D19:E19"/>
    <mergeCell ref="D20:E20"/>
    <mergeCell ref="D12:E12"/>
    <mergeCell ref="D13:E13"/>
    <mergeCell ref="D14:E14"/>
    <mergeCell ref="D15:E15"/>
    <mergeCell ref="D16:E16"/>
  </mergeCells>
  <conditionalFormatting sqref="B9:F10 H9:H10">
    <cfRule type="expression" dxfId="370" priority="161">
      <formula>$G$8="Nee"</formula>
    </cfRule>
  </conditionalFormatting>
  <conditionalFormatting sqref="B11:F11 H11">
    <cfRule type="expression" dxfId="369" priority="160">
      <formula>$G$8="Ja"</formula>
    </cfRule>
  </conditionalFormatting>
  <conditionalFormatting sqref="H31 A31:F40 A41:E42">
    <cfRule type="expression" dxfId="368" priority="152">
      <formula>$G$30="Nee"</formula>
    </cfRule>
  </conditionalFormatting>
  <conditionalFormatting sqref="A22:F27 H22">
    <cfRule type="expression" dxfId="367" priority="151">
      <formula>$G$21="Nee"</formula>
    </cfRule>
  </conditionalFormatting>
  <conditionalFormatting sqref="G60:G61">
    <cfRule type="expression" dxfId="366" priority="150">
      <formula>$G$59="Nee"</formula>
    </cfRule>
  </conditionalFormatting>
  <conditionalFormatting sqref="G3">
    <cfRule type="cellIs" dxfId="365" priority="148" operator="equal">
      <formula>" 1900"</formula>
    </cfRule>
  </conditionalFormatting>
  <conditionalFormatting sqref="H53:AJ57 F53:F57 C53:D57">
    <cfRule type="expression" dxfId="364" priority="144">
      <formula>$G$52="Nee"</formula>
    </cfRule>
  </conditionalFormatting>
  <conditionalFormatting sqref="G2">
    <cfRule type="cellIs" dxfId="363" priority="143" operator="equal">
      <formula>" 00-01-1900"</formula>
    </cfRule>
  </conditionalFormatting>
  <conditionalFormatting sqref="G58">
    <cfRule type="expression" dxfId="362" priority="31" stopIfTrue="1">
      <formula>AND(OR($G$52="Nee",$G$52=""),$G$58&lt;&gt;"")</formula>
    </cfRule>
    <cfRule type="expression" dxfId="361" priority="32" stopIfTrue="1">
      <formula>AND($G$52="Ja",AK57=FALSE,$G$58&lt;&gt;"")</formula>
    </cfRule>
    <cfRule type="expression" dxfId="360" priority="35">
      <formula>AND(G52="Ja",AK57=TRUE)</formula>
    </cfRule>
  </conditionalFormatting>
  <conditionalFormatting sqref="B13:F13 H13">
    <cfRule type="expression" dxfId="359" priority="158">
      <formula>$G$12="Nee"</formula>
    </cfRule>
  </conditionalFormatting>
  <conditionalFormatting sqref="B47:F47 H47">
    <cfRule type="expression" dxfId="358" priority="146">
      <formula>$G$46="Nee"</formula>
    </cfRule>
  </conditionalFormatting>
  <conditionalFormatting sqref="G22:G27">
    <cfRule type="expression" dxfId="357" priority="114">
      <formula>$G$21="Nee"</formula>
    </cfRule>
  </conditionalFormatting>
  <conditionalFormatting sqref="B28">
    <cfRule type="expression" dxfId="356" priority="111">
      <formula>$G$21="Nee"</formula>
    </cfRule>
  </conditionalFormatting>
  <conditionalFormatting sqref="F58">
    <cfRule type="expression" dxfId="355" priority="104">
      <formula>$G$52="Nee"</formula>
    </cfRule>
  </conditionalFormatting>
  <conditionalFormatting sqref="F8">
    <cfRule type="expression" dxfId="354" priority="103">
      <formula>$G$8="Nee"</formula>
    </cfRule>
  </conditionalFormatting>
  <conditionalFormatting sqref="G44">
    <cfRule type="expression" dxfId="353" priority="98">
      <formula>$G$47&gt;=1000</formula>
    </cfRule>
    <cfRule type="expression" dxfId="352" priority="99">
      <formula>$G$45&gt;=1000</formula>
    </cfRule>
  </conditionalFormatting>
  <conditionalFormatting sqref="H42 B42:E42">
    <cfRule type="expression" dxfId="351" priority="97">
      <formula>$AL$41="Nee"</formula>
    </cfRule>
  </conditionalFormatting>
  <conditionalFormatting sqref="G9:G10">
    <cfRule type="expression" dxfId="350" priority="96">
      <formula>$G$8="Nee"</formula>
    </cfRule>
  </conditionalFormatting>
  <conditionalFormatting sqref="G11">
    <cfRule type="expression" dxfId="349" priority="95">
      <formula>$G$8="Ja"</formula>
    </cfRule>
  </conditionalFormatting>
  <conditionalFormatting sqref="G13">
    <cfRule type="expression" dxfId="348" priority="141">
      <formula>$G$12="Nee"</formula>
    </cfRule>
  </conditionalFormatting>
  <conditionalFormatting sqref="G22">
    <cfRule type="expression" dxfId="347" priority="83" stopIfTrue="1">
      <formula>AND(OR($G$21="Nee",$G$21=""),AK22=TRUE)</formula>
    </cfRule>
  </conditionalFormatting>
  <conditionalFormatting sqref="G31">
    <cfRule type="expression" dxfId="346" priority="58" stopIfTrue="1">
      <formula>AND(OR($G$30="Nee",$G$30=""),AK31=TRUE)</formula>
    </cfRule>
  </conditionalFormatting>
  <conditionalFormatting sqref="G32">
    <cfRule type="expression" dxfId="345" priority="79" stopIfTrue="1">
      <formula>AND($G$30="Nee",AK32=TRUE)</formula>
    </cfRule>
  </conditionalFormatting>
  <conditionalFormatting sqref="G31:G41">
    <cfRule type="expression" dxfId="344" priority="81">
      <formula>$G$30="Nee"</formula>
    </cfRule>
  </conditionalFormatting>
  <conditionalFormatting sqref="G33">
    <cfRule type="expression" dxfId="343" priority="56" stopIfTrue="1">
      <formula>AND($G$30="Nee",AK33=TRUE)</formula>
    </cfRule>
  </conditionalFormatting>
  <conditionalFormatting sqref="G34">
    <cfRule type="expression" dxfId="342" priority="55" stopIfTrue="1">
      <formula>AND($G$30="Nee",AK34=TRUE)</formula>
    </cfRule>
  </conditionalFormatting>
  <conditionalFormatting sqref="G35">
    <cfRule type="expression" dxfId="341" priority="54" stopIfTrue="1">
      <formula>AND($G$30="Nee",AK35=TRUE)</formula>
    </cfRule>
  </conditionalFormatting>
  <conditionalFormatting sqref="G36">
    <cfRule type="expression" dxfId="340" priority="53" stopIfTrue="1">
      <formula>AND($G$30="Nee",AK36=TRUE)</formula>
    </cfRule>
  </conditionalFormatting>
  <conditionalFormatting sqref="G37">
    <cfRule type="expression" dxfId="339" priority="52" stopIfTrue="1">
      <formula>AND($G$30="Nee",AK37=TRUE)</formula>
    </cfRule>
  </conditionalFormatting>
  <conditionalFormatting sqref="G38">
    <cfRule type="expression" dxfId="338" priority="51" stopIfTrue="1">
      <formula>AND($G$30="Nee",AK38=TRUE)</formula>
    </cfRule>
  </conditionalFormatting>
  <conditionalFormatting sqref="G39">
    <cfRule type="expression" dxfId="337" priority="50" stopIfTrue="1">
      <formula>AND($G$30="Nee",AK39=TRUE)</formula>
    </cfRule>
  </conditionalFormatting>
  <conditionalFormatting sqref="G40">
    <cfRule type="expression" dxfId="336" priority="49" stopIfTrue="1">
      <formula>AND($G$30="Nee",AK40=TRUE)</formula>
    </cfRule>
  </conditionalFormatting>
  <conditionalFormatting sqref="G41">
    <cfRule type="expression" dxfId="335" priority="48" stopIfTrue="1">
      <formula>AND($G$30="Nee",AK41=TRUE)</formula>
    </cfRule>
  </conditionalFormatting>
  <conditionalFormatting sqref="G47">
    <cfRule type="expression" dxfId="334" priority="139">
      <formula>$G$46="Nee"</formula>
    </cfRule>
  </conditionalFormatting>
  <conditionalFormatting sqref="G53">
    <cfRule type="expression" dxfId="333" priority="6" stopIfTrue="1">
      <formula>AND(OR($G$52="Nee",$G$52=""),AK53=TRUE)</formula>
    </cfRule>
  </conditionalFormatting>
  <conditionalFormatting sqref="A53:F58 H53:H58">
    <cfRule type="expression" dxfId="332" priority="142">
      <formula>$G$52="Nee"</formula>
    </cfRule>
  </conditionalFormatting>
  <conditionalFormatting sqref="G53:G57">
    <cfRule type="expression" dxfId="331" priority="44">
      <formula>$G$52="Nee"</formula>
    </cfRule>
  </conditionalFormatting>
  <conditionalFormatting sqref="A53:F57">
    <cfRule type="expression" dxfId="330" priority="30">
      <formula>$G$52="Nee"</formula>
    </cfRule>
  </conditionalFormatting>
  <conditionalFormatting sqref="G32">
    <cfRule type="expression" dxfId="329" priority="28" stopIfTrue="1">
      <formula>AND(OR($G$30="Nee",$G$30=""),AK32=TRUE)</formula>
    </cfRule>
  </conditionalFormatting>
  <conditionalFormatting sqref="G33">
    <cfRule type="expression" dxfId="328" priority="26" stopIfTrue="1">
      <formula>AND(OR($G$30="Nee",$G$30=""),AK33=TRUE)</formula>
    </cfRule>
  </conditionalFormatting>
  <conditionalFormatting sqref="G34">
    <cfRule type="expression" dxfId="327" priority="25" stopIfTrue="1">
      <formula>AND(OR($G$30="Nee",$G$30=""),AK34=TRUE)</formula>
    </cfRule>
  </conditionalFormatting>
  <conditionalFormatting sqref="G35">
    <cfRule type="expression" dxfId="326" priority="24" stopIfTrue="1">
      <formula>AND(OR($G$30="Nee",$G$30=""),AK35=TRUE)</formula>
    </cfRule>
  </conditionalFormatting>
  <conditionalFormatting sqref="G36">
    <cfRule type="expression" dxfId="325" priority="23" stopIfTrue="1">
      <formula>AND(OR($G$30="Nee",$G$30=""),AK36=TRUE)</formula>
    </cfRule>
  </conditionalFormatting>
  <conditionalFormatting sqref="G37">
    <cfRule type="expression" dxfId="324" priority="22" stopIfTrue="1">
      <formula>AND(OR($G$30="Nee",$G$30=""),AK37=TRUE)</formula>
    </cfRule>
  </conditionalFormatting>
  <conditionalFormatting sqref="G38">
    <cfRule type="expression" dxfId="323" priority="21" stopIfTrue="1">
      <formula>AND(OR($G$30="Nee",$G$30=""),AK38=TRUE)</formula>
    </cfRule>
  </conditionalFormatting>
  <conditionalFormatting sqref="G39">
    <cfRule type="expression" dxfId="322" priority="20" stopIfTrue="1">
      <formula>AND(OR($G$30="Nee",$G$30=""),AK39=TRUE)</formula>
    </cfRule>
  </conditionalFormatting>
  <conditionalFormatting sqref="G40">
    <cfRule type="expression" dxfId="321" priority="19" stopIfTrue="1">
      <formula>AND(OR($G$30="Nee",$G$30=""),AK40=TRUE)</formula>
    </cfRule>
  </conditionalFormatting>
  <conditionalFormatting sqref="G41">
    <cfRule type="expression" dxfId="320" priority="18" stopIfTrue="1">
      <formula>AND(OR($G$30="Nee",$G$30=""),AK41=TRUE)</formula>
    </cfRule>
  </conditionalFormatting>
  <conditionalFormatting sqref="G23">
    <cfRule type="expression" dxfId="319" priority="17" stopIfTrue="1">
      <formula>AND(OR($G$21="Nee",$G$21=""),AK23=TRUE)</formula>
    </cfRule>
  </conditionalFormatting>
  <conditionalFormatting sqref="G24">
    <cfRule type="expression" dxfId="318" priority="15" stopIfTrue="1">
      <formula>AND(OR($G$21="Nee",$G$21=""),AK24=TRUE)</formula>
    </cfRule>
  </conditionalFormatting>
  <conditionalFormatting sqref="G25">
    <cfRule type="expression" dxfId="317" priority="13" stopIfTrue="1">
      <formula>AND(OR($G$21="Nee",$G$21=""),AK25=TRUE)</formula>
    </cfRule>
  </conditionalFormatting>
  <conditionalFormatting sqref="G27">
    <cfRule type="expression" dxfId="316" priority="11" stopIfTrue="1">
      <formula>AND(OR($G$21="Nee",$G$21=""),AK27=TRUE)</formula>
    </cfRule>
  </conditionalFormatting>
  <conditionalFormatting sqref="G26">
    <cfRule type="expression" dxfId="315" priority="9" stopIfTrue="1">
      <formula>AND(OR($G$21="Nee",$G$21=""),AK26=TRUE)</formula>
    </cfRule>
  </conditionalFormatting>
  <conditionalFormatting sqref="A60:F61 H60:H61">
    <cfRule type="expression" dxfId="314" priority="145">
      <formula>$G$59="Nee"</formula>
    </cfRule>
  </conditionalFormatting>
  <conditionalFormatting sqref="G55">
    <cfRule type="expression" dxfId="313" priority="5" stopIfTrue="1">
      <formula>AND(OR($G$52="Nee",$G$52=""),AK55=TRUE)</formula>
    </cfRule>
  </conditionalFormatting>
  <conditionalFormatting sqref="G54">
    <cfRule type="expression" dxfId="312" priority="4" stopIfTrue="1">
      <formula>AND(OR($G$52="Nee",$G$52=""),AK54=TRUE)</formula>
    </cfRule>
  </conditionalFormatting>
  <conditionalFormatting sqref="G56">
    <cfRule type="expression" dxfId="311" priority="3" stopIfTrue="1">
      <formula>AND(OR($G$52="Nee",$G$52=""),AK56=TRUE)</formula>
    </cfRule>
  </conditionalFormatting>
  <conditionalFormatting sqref="G57">
    <cfRule type="expression" dxfId="310" priority="2" stopIfTrue="1">
      <formula>AND(OR($G$52="Nee",$G$52=""),AK57=TRUE)</formula>
    </cfRule>
  </conditionalFormatting>
  <conditionalFormatting sqref="G42">
    <cfRule type="expression" dxfId="309" priority="1370">
      <formula>AND(G30="Ja",AK41=TRUE)</formula>
    </cfRule>
    <cfRule type="expression" dxfId="308" priority="1371">
      <formula>AND(OR($G$30="Nee",$G$30=""),$G$42&lt;&gt;"")</formula>
    </cfRule>
    <cfRule type="expression" dxfId="307" priority="1372">
      <formula>AND($G$30="Ja",AK41=FALSE,$G$42&lt;&gt;"")</formula>
    </cfRule>
  </conditionalFormatting>
  <conditionalFormatting sqref="F41">
    <cfRule type="expression" dxfId="306" priority="1">
      <formula>$G$30="Nee"</formula>
    </cfRule>
  </conditionalFormatting>
  <dataValidations count="10">
    <dataValidation type="list" allowBlank="1" showInputMessage="1" showErrorMessage="1" errorTitle="Hoofdlettergevoelig" error="Vul Ja of Nee in. Het antwoord is hoofdlettergevoelig." sqref="G48:G49 G21 G12:G14 G30 G59 G8 G52 G46" xr:uid="{00000000-0002-0000-0200-000006000000}">
      <formula1>"Ja,Nee"</formula1>
    </dataValidation>
    <dataValidation allowBlank="1" showInputMessage="1" showErrorMessage="1" errorTitle="Hoofdlettergevoelig" error="Vul Ja of Nee in. Het antwoord is hoofdlettergevoelig." sqref="G53:G57 G31:G41" xr:uid="{0141B18C-0E6F-4714-9D63-762F310ACC9C}"/>
    <dataValidation type="list" allowBlank="1" showInputMessage="1" showErrorMessage="1" sqref="G60" xr:uid="{00000000-0002-0000-0200-000000000000}">
      <formula1>"Voldoende,Voldoende met aanbevelingen,Onvoldoende,Niet van toepassing"</formula1>
    </dataValidation>
    <dataValidation type="list" allowBlank="1" showInputMessage="1" showErrorMessage="1" sqref="G16" xr:uid="{00000000-0002-0000-0200-000001000000}">
      <formula1>"Laag/geen,Normaal,Verhoogd"</formula1>
    </dataValidation>
    <dataValidation type="list" allowBlank="1" showInputMessage="1" showErrorMessage="1" sqref="G19" xr:uid="{00000000-0002-0000-0200-000003000000}">
      <formula1>"Generieke kennis is voldoende,Sectorkennis is nodig,Vergaande sectorkennis is noodzakelijk"</formula1>
    </dataValidation>
    <dataValidation type="list" allowBlank="1" showInputMessage="1" showErrorMessage="1" sqref="G15" xr:uid="{00000000-0002-0000-0200-000004000000}">
      <formula1>"Geen/beperkt,Gemiddeld,Verhoogd"</formula1>
    </dataValidation>
    <dataValidation type="list" allowBlank="1" showInputMessage="1" showErrorMessage="1" sqref="G20" xr:uid="{DDAC01D8-3710-4DA1-BDDB-486F05F86B00}">
      <formula1>"Laag,Beperkt,Normaal,Verhoogd"</formula1>
    </dataValidation>
    <dataValidation type="list" allowBlank="1" showInputMessage="1" showErrorMessage="1" sqref="G9:G11" xr:uid="{ECCBF771-FA69-47F8-9358-1EDFED987DCE}">
      <formula1>"Normaal,Verhoogd"</formula1>
    </dataValidation>
    <dataValidation type="whole" operator="greaterThanOrEqual" allowBlank="1" showErrorMessage="1" error="De vergoeding voor de wettelijke controles van de gehele groep (2.14) is lager dan de vergoeding voor deze wettelijke controle (2.12)." sqref="G47" xr:uid="{9D2A11CE-E1B2-450C-90DD-798212BF6ED6}">
      <formula1>G45</formula1>
    </dataValidation>
    <dataValidation type="whole" allowBlank="1" showInputMessage="1" showErrorMessage="1" error="De vergoeding voor de wettelijke controle (2.12) is negatief of hoger dan de vergoeding voor de wettelijke controles van de gehele groep (2.14). Pas uw antwoord aan." promptTitle="Let op" prompt="Alle bedragen in de vragenlijst worden uitgevraagd in duizendtallen (afgerond). " sqref="G45" xr:uid="{46DB6826-FA84-42AC-836A-7CC73B68F6A3}">
      <formula1>0</formula1>
      <formula2>AK47</formula2>
    </dataValidation>
  </dataValidations>
  <hyperlinks>
    <hyperlink ref="D63" location="'6. Urenbesteding'!D30" display="Naar einde vragenlijst" xr:uid="{23726109-8F9C-47F7-96DB-4FFA72D97881}"/>
  </hyperlinks>
  <pageMargins left="0.23622047244094491" right="0.23622047244094491" top="0.74803149606299213" bottom="0.74803149606299213" header="0.31496062992125984" footer="0.31496062992125984"/>
  <pageSetup paperSize="9" scale="61" fitToHeight="0" orientation="landscape" r:id="rId1"/>
  <rowBreaks count="1" manualBreakCount="1">
    <brk id="28" max="7" man="1"/>
  </rowBreaks>
  <ignoredErrors>
    <ignoredError sqref="AL28:AL29 AL42:AL51 AL58"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3250" r:id="rId4" name="Check Box 178">
              <controlPr locked="0" defaultSize="0" autoFill="0" autoLine="0" autoPict="0">
                <anchor moveWithCells="1">
                  <from>
                    <xdr:col>6</xdr:col>
                    <xdr:colOff>22860</xdr:colOff>
                    <xdr:row>30</xdr:row>
                    <xdr:rowOff>30480</xdr:rowOff>
                  </from>
                  <to>
                    <xdr:col>6</xdr:col>
                    <xdr:colOff>3032760</xdr:colOff>
                    <xdr:row>30</xdr:row>
                    <xdr:rowOff>175260</xdr:rowOff>
                  </to>
                </anchor>
              </controlPr>
            </control>
          </mc:Choice>
        </mc:AlternateContent>
        <mc:AlternateContent xmlns:mc="http://schemas.openxmlformats.org/markup-compatibility/2006">
          <mc:Choice Requires="x14">
            <control shapeId="3251" r:id="rId5" name="Check Box 179">
              <controlPr locked="0" defaultSize="0" autoFill="0" autoLine="0" autoPict="0">
                <anchor moveWithCells="1">
                  <from>
                    <xdr:col>6</xdr:col>
                    <xdr:colOff>22860</xdr:colOff>
                    <xdr:row>31</xdr:row>
                    <xdr:rowOff>22860</xdr:rowOff>
                  </from>
                  <to>
                    <xdr:col>6</xdr:col>
                    <xdr:colOff>3040380</xdr:colOff>
                    <xdr:row>31</xdr:row>
                    <xdr:rowOff>175260</xdr:rowOff>
                  </to>
                </anchor>
              </controlPr>
            </control>
          </mc:Choice>
        </mc:AlternateContent>
        <mc:AlternateContent xmlns:mc="http://schemas.openxmlformats.org/markup-compatibility/2006">
          <mc:Choice Requires="x14">
            <control shapeId="3254" r:id="rId6" name="Check Box 182">
              <controlPr locked="0" defaultSize="0" autoFill="0" autoLine="0" autoPict="0">
                <anchor moveWithCells="1">
                  <from>
                    <xdr:col>6</xdr:col>
                    <xdr:colOff>0</xdr:colOff>
                    <xdr:row>32</xdr:row>
                    <xdr:rowOff>190500</xdr:rowOff>
                  </from>
                  <to>
                    <xdr:col>6</xdr:col>
                    <xdr:colOff>2286000</xdr:colOff>
                    <xdr:row>33</xdr:row>
                    <xdr:rowOff>182880</xdr:rowOff>
                  </to>
                </anchor>
              </controlPr>
            </control>
          </mc:Choice>
        </mc:AlternateContent>
        <mc:AlternateContent xmlns:mc="http://schemas.openxmlformats.org/markup-compatibility/2006">
          <mc:Choice Requires="x14">
            <control shapeId="3263" r:id="rId7" name="Check Box 191">
              <controlPr locked="0" defaultSize="0" autoFill="0" autoLine="0" autoPict="0">
                <anchor moveWithCells="1">
                  <from>
                    <xdr:col>6</xdr:col>
                    <xdr:colOff>0</xdr:colOff>
                    <xdr:row>34</xdr:row>
                    <xdr:rowOff>0</xdr:rowOff>
                  </from>
                  <to>
                    <xdr:col>6</xdr:col>
                    <xdr:colOff>2286000</xdr:colOff>
                    <xdr:row>34</xdr:row>
                    <xdr:rowOff>182880</xdr:rowOff>
                  </to>
                </anchor>
              </controlPr>
            </control>
          </mc:Choice>
        </mc:AlternateContent>
        <mc:AlternateContent xmlns:mc="http://schemas.openxmlformats.org/markup-compatibility/2006">
          <mc:Choice Requires="x14">
            <control shapeId="3264" r:id="rId8" name="Check Box 192">
              <controlPr locked="0" defaultSize="0" autoFill="0" autoLine="0" autoPict="0">
                <anchor moveWithCells="1">
                  <from>
                    <xdr:col>5</xdr:col>
                    <xdr:colOff>289560</xdr:colOff>
                    <xdr:row>35</xdr:row>
                    <xdr:rowOff>0</xdr:rowOff>
                  </from>
                  <to>
                    <xdr:col>6</xdr:col>
                    <xdr:colOff>2286000</xdr:colOff>
                    <xdr:row>35</xdr:row>
                    <xdr:rowOff>182880</xdr:rowOff>
                  </to>
                </anchor>
              </controlPr>
            </control>
          </mc:Choice>
        </mc:AlternateContent>
        <mc:AlternateContent xmlns:mc="http://schemas.openxmlformats.org/markup-compatibility/2006">
          <mc:Choice Requires="x14">
            <control shapeId="3265" r:id="rId9" name="Check Box 193">
              <controlPr locked="0" defaultSize="0" autoFill="0" autoLine="0" autoPict="0">
                <anchor moveWithCells="1">
                  <from>
                    <xdr:col>5</xdr:col>
                    <xdr:colOff>289560</xdr:colOff>
                    <xdr:row>35</xdr:row>
                    <xdr:rowOff>190500</xdr:rowOff>
                  </from>
                  <to>
                    <xdr:col>6</xdr:col>
                    <xdr:colOff>2781300</xdr:colOff>
                    <xdr:row>36</xdr:row>
                    <xdr:rowOff>365760</xdr:rowOff>
                  </to>
                </anchor>
              </controlPr>
            </control>
          </mc:Choice>
        </mc:AlternateContent>
        <mc:AlternateContent xmlns:mc="http://schemas.openxmlformats.org/markup-compatibility/2006">
          <mc:Choice Requires="x14">
            <control shapeId="3266" r:id="rId10" name="Check Box 194">
              <controlPr locked="0" defaultSize="0" autoFill="0" autoLine="0" autoPict="0">
                <anchor moveWithCells="1">
                  <from>
                    <xdr:col>5</xdr:col>
                    <xdr:colOff>289560</xdr:colOff>
                    <xdr:row>37</xdr:row>
                    <xdr:rowOff>0</xdr:rowOff>
                  </from>
                  <to>
                    <xdr:col>6</xdr:col>
                    <xdr:colOff>2286000</xdr:colOff>
                    <xdr:row>37</xdr:row>
                    <xdr:rowOff>182880</xdr:rowOff>
                  </to>
                </anchor>
              </controlPr>
            </control>
          </mc:Choice>
        </mc:AlternateContent>
        <mc:AlternateContent xmlns:mc="http://schemas.openxmlformats.org/markup-compatibility/2006">
          <mc:Choice Requires="x14">
            <control shapeId="3267" r:id="rId11" name="Check Box 195">
              <controlPr locked="0" defaultSize="0" autoFill="0" autoLine="0" autoPict="0">
                <anchor moveWithCells="1">
                  <from>
                    <xdr:col>5</xdr:col>
                    <xdr:colOff>289560</xdr:colOff>
                    <xdr:row>38</xdr:row>
                    <xdr:rowOff>0</xdr:rowOff>
                  </from>
                  <to>
                    <xdr:col>6</xdr:col>
                    <xdr:colOff>2286000</xdr:colOff>
                    <xdr:row>38</xdr:row>
                    <xdr:rowOff>182880</xdr:rowOff>
                  </to>
                </anchor>
              </controlPr>
            </control>
          </mc:Choice>
        </mc:AlternateContent>
        <mc:AlternateContent xmlns:mc="http://schemas.openxmlformats.org/markup-compatibility/2006">
          <mc:Choice Requires="x14">
            <control shapeId="3269" r:id="rId12" name="Check Box 197">
              <controlPr locked="0" defaultSize="0" autoFill="0" autoLine="0" autoPict="0">
                <anchor moveWithCells="1">
                  <from>
                    <xdr:col>5</xdr:col>
                    <xdr:colOff>289560</xdr:colOff>
                    <xdr:row>40</xdr:row>
                    <xdr:rowOff>0</xdr:rowOff>
                  </from>
                  <to>
                    <xdr:col>6</xdr:col>
                    <xdr:colOff>2278380</xdr:colOff>
                    <xdr:row>40</xdr:row>
                    <xdr:rowOff>182880</xdr:rowOff>
                  </to>
                </anchor>
              </controlPr>
            </control>
          </mc:Choice>
        </mc:AlternateContent>
        <mc:AlternateContent xmlns:mc="http://schemas.openxmlformats.org/markup-compatibility/2006">
          <mc:Choice Requires="x14">
            <control shapeId="3253" r:id="rId13" name="Check Box 181">
              <controlPr locked="0" defaultSize="0" autoFill="0" autoLine="0" autoPict="0">
                <anchor moveWithCells="1">
                  <from>
                    <xdr:col>6</xdr:col>
                    <xdr:colOff>0</xdr:colOff>
                    <xdr:row>32</xdr:row>
                    <xdr:rowOff>0</xdr:rowOff>
                  </from>
                  <to>
                    <xdr:col>6</xdr:col>
                    <xdr:colOff>2286000</xdr:colOff>
                    <xdr:row>33</xdr:row>
                    <xdr:rowOff>7620</xdr:rowOff>
                  </to>
                </anchor>
              </controlPr>
            </control>
          </mc:Choice>
        </mc:AlternateContent>
        <mc:AlternateContent xmlns:mc="http://schemas.openxmlformats.org/markup-compatibility/2006">
          <mc:Choice Requires="x14">
            <control shapeId="3296" r:id="rId14" name="Check Box 224">
              <controlPr locked="0" defaultSize="0" autoFill="0" autoLine="0" autoPict="0">
                <anchor moveWithCells="1">
                  <from>
                    <xdr:col>6</xdr:col>
                    <xdr:colOff>22860</xdr:colOff>
                    <xdr:row>24</xdr:row>
                    <xdr:rowOff>30480</xdr:rowOff>
                  </from>
                  <to>
                    <xdr:col>6</xdr:col>
                    <xdr:colOff>3032760</xdr:colOff>
                    <xdr:row>24</xdr:row>
                    <xdr:rowOff>175260</xdr:rowOff>
                  </to>
                </anchor>
              </controlPr>
            </control>
          </mc:Choice>
        </mc:AlternateContent>
        <mc:AlternateContent xmlns:mc="http://schemas.openxmlformats.org/markup-compatibility/2006">
          <mc:Choice Requires="x14">
            <control shapeId="3297" r:id="rId15" name="Check Box 225">
              <controlPr locked="0" defaultSize="0" autoFill="0" autoLine="0" autoPict="0">
                <anchor moveWithCells="1">
                  <from>
                    <xdr:col>6</xdr:col>
                    <xdr:colOff>22860</xdr:colOff>
                    <xdr:row>25</xdr:row>
                    <xdr:rowOff>30480</xdr:rowOff>
                  </from>
                  <to>
                    <xdr:col>6</xdr:col>
                    <xdr:colOff>3032760</xdr:colOff>
                    <xdr:row>25</xdr:row>
                    <xdr:rowOff>175260</xdr:rowOff>
                  </to>
                </anchor>
              </controlPr>
            </control>
          </mc:Choice>
        </mc:AlternateContent>
        <mc:AlternateContent xmlns:mc="http://schemas.openxmlformats.org/markup-compatibility/2006">
          <mc:Choice Requires="x14">
            <control shapeId="3298" r:id="rId16" name="Check Box 226">
              <controlPr locked="0" defaultSize="0" autoFill="0" autoLine="0" autoPict="0">
                <anchor moveWithCells="1">
                  <from>
                    <xdr:col>6</xdr:col>
                    <xdr:colOff>22860</xdr:colOff>
                    <xdr:row>26</xdr:row>
                    <xdr:rowOff>30480</xdr:rowOff>
                  </from>
                  <to>
                    <xdr:col>6</xdr:col>
                    <xdr:colOff>3032760</xdr:colOff>
                    <xdr:row>26</xdr:row>
                    <xdr:rowOff>175260</xdr:rowOff>
                  </to>
                </anchor>
              </controlPr>
            </control>
          </mc:Choice>
        </mc:AlternateContent>
        <mc:AlternateContent xmlns:mc="http://schemas.openxmlformats.org/markup-compatibility/2006">
          <mc:Choice Requires="x14">
            <control shapeId="3301" r:id="rId17" name="Check Box 229">
              <controlPr locked="0" defaultSize="0" autoFill="0" autoLine="0" autoPict="0">
                <anchor moveWithCells="1">
                  <from>
                    <xdr:col>6</xdr:col>
                    <xdr:colOff>22860</xdr:colOff>
                    <xdr:row>52</xdr:row>
                    <xdr:rowOff>30480</xdr:rowOff>
                  </from>
                  <to>
                    <xdr:col>6</xdr:col>
                    <xdr:colOff>3032760</xdr:colOff>
                    <xdr:row>52</xdr:row>
                    <xdr:rowOff>175260</xdr:rowOff>
                  </to>
                </anchor>
              </controlPr>
            </control>
          </mc:Choice>
        </mc:AlternateContent>
        <mc:AlternateContent xmlns:mc="http://schemas.openxmlformats.org/markup-compatibility/2006">
          <mc:Choice Requires="x14">
            <control shapeId="3302" r:id="rId18" name="Check Box 230">
              <controlPr locked="0" defaultSize="0" autoFill="0" autoLine="0" autoPict="0">
                <anchor moveWithCells="1">
                  <from>
                    <xdr:col>6</xdr:col>
                    <xdr:colOff>22860</xdr:colOff>
                    <xdr:row>53</xdr:row>
                    <xdr:rowOff>30480</xdr:rowOff>
                  </from>
                  <to>
                    <xdr:col>6</xdr:col>
                    <xdr:colOff>3032760</xdr:colOff>
                    <xdr:row>53</xdr:row>
                    <xdr:rowOff>175260</xdr:rowOff>
                  </to>
                </anchor>
              </controlPr>
            </control>
          </mc:Choice>
        </mc:AlternateContent>
        <mc:AlternateContent xmlns:mc="http://schemas.openxmlformats.org/markup-compatibility/2006">
          <mc:Choice Requires="x14">
            <control shapeId="3303" r:id="rId19" name="Check Box 231">
              <controlPr locked="0" defaultSize="0" autoFill="0" autoLine="0" autoPict="0">
                <anchor moveWithCells="1">
                  <from>
                    <xdr:col>6</xdr:col>
                    <xdr:colOff>22860</xdr:colOff>
                    <xdr:row>54</xdr:row>
                    <xdr:rowOff>30480</xdr:rowOff>
                  </from>
                  <to>
                    <xdr:col>6</xdr:col>
                    <xdr:colOff>3032760</xdr:colOff>
                    <xdr:row>54</xdr:row>
                    <xdr:rowOff>175260</xdr:rowOff>
                  </to>
                </anchor>
              </controlPr>
            </control>
          </mc:Choice>
        </mc:AlternateContent>
        <mc:AlternateContent xmlns:mc="http://schemas.openxmlformats.org/markup-compatibility/2006">
          <mc:Choice Requires="x14">
            <control shapeId="3304" r:id="rId20" name="Check Box 232">
              <controlPr locked="0" defaultSize="0" autoFill="0" autoLine="0" autoPict="0">
                <anchor moveWithCells="1">
                  <from>
                    <xdr:col>6</xdr:col>
                    <xdr:colOff>22860</xdr:colOff>
                    <xdr:row>55</xdr:row>
                    <xdr:rowOff>30480</xdr:rowOff>
                  </from>
                  <to>
                    <xdr:col>6</xdr:col>
                    <xdr:colOff>3032760</xdr:colOff>
                    <xdr:row>55</xdr:row>
                    <xdr:rowOff>175260</xdr:rowOff>
                  </to>
                </anchor>
              </controlPr>
            </control>
          </mc:Choice>
        </mc:AlternateContent>
        <mc:AlternateContent xmlns:mc="http://schemas.openxmlformats.org/markup-compatibility/2006">
          <mc:Choice Requires="x14">
            <control shapeId="3306" r:id="rId21" name="Check Box 234">
              <controlPr locked="0" defaultSize="0" autoFill="0" autoLine="0" autoPict="0">
                <anchor moveWithCells="1">
                  <from>
                    <xdr:col>6</xdr:col>
                    <xdr:colOff>22860</xdr:colOff>
                    <xdr:row>56</xdr:row>
                    <xdr:rowOff>30480</xdr:rowOff>
                  </from>
                  <to>
                    <xdr:col>6</xdr:col>
                    <xdr:colOff>3032760</xdr:colOff>
                    <xdr:row>56</xdr:row>
                    <xdr:rowOff>175260</xdr:rowOff>
                  </to>
                </anchor>
              </controlPr>
            </control>
          </mc:Choice>
        </mc:AlternateContent>
        <mc:AlternateContent xmlns:mc="http://schemas.openxmlformats.org/markup-compatibility/2006">
          <mc:Choice Requires="x14">
            <control shapeId="3268" r:id="rId22" name="Check Box 196">
              <controlPr locked="0" defaultSize="0" autoFill="0" autoLine="0" autoPict="0">
                <anchor moveWithCells="1">
                  <from>
                    <xdr:col>5</xdr:col>
                    <xdr:colOff>289560</xdr:colOff>
                    <xdr:row>39</xdr:row>
                    <xdr:rowOff>0</xdr:rowOff>
                  </from>
                  <to>
                    <xdr:col>6</xdr:col>
                    <xdr:colOff>2286000</xdr:colOff>
                    <xdr:row>39</xdr:row>
                    <xdr:rowOff>182880</xdr:rowOff>
                  </to>
                </anchor>
              </controlPr>
            </control>
          </mc:Choice>
        </mc:AlternateContent>
        <mc:AlternateContent xmlns:mc="http://schemas.openxmlformats.org/markup-compatibility/2006">
          <mc:Choice Requires="x14">
            <control shapeId="3293" r:id="rId23" name="Check Box 221">
              <controlPr locked="0" defaultSize="0" autoFill="0" autoLine="0" autoPict="0">
                <anchor moveWithCells="1">
                  <from>
                    <xdr:col>6</xdr:col>
                    <xdr:colOff>15240</xdr:colOff>
                    <xdr:row>21</xdr:row>
                    <xdr:rowOff>30480</xdr:rowOff>
                  </from>
                  <to>
                    <xdr:col>6</xdr:col>
                    <xdr:colOff>3025140</xdr:colOff>
                    <xdr:row>21</xdr:row>
                    <xdr:rowOff>167640</xdr:rowOff>
                  </to>
                </anchor>
              </controlPr>
            </control>
          </mc:Choice>
        </mc:AlternateContent>
        <mc:AlternateContent xmlns:mc="http://schemas.openxmlformats.org/markup-compatibility/2006">
          <mc:Choice Requires="x14">
            <control shapeId="3294" r:id="rId24" name="Check Box 222">
              <controlPr locked="0" defaultSize="0" autoFill="0" autoLine="0" autoPict="0">
                <anchor moveWithCells="1">
                  <from>
                    <xdr:col>6</xdr:col>
                    <xdr:colOff>22860</xdr:colOff>
                    <xdr:row>22</xdr:row>
                    <xdr:rowOff>30480</xdr:rowOff>
                  </from>
                  <to>
                    <xdr:col>6</xdr:col>
                    <xdr:colOff>3032760</xdr:colOff>
                    <xdr:row>22</xdr:row>
                    <xdr:rowOff>175260</xdr:rowOff>
                  </to>
                </anchor>
              </controlPr>
            </control>
          </mc:Choice>
        </mc:AlternateContent>
        <mc:AlternateContent xmlns:mc="http://schemas.openxmlformats.org/markup-compatibility/2006">
          <mc:Choice Requires="x14">
            <control shapeId="3295" r:id="rId25" name="Check Box 223">
              <controlPr locked="0" defaultSize="0" autoFill="0" autoLine="0" autoPict="0">
                <anchor moveWithCells="1">
                  <from>
                    <xdr:col>6</xdr:col>
                    <xdr:colOff>22860</xdr:colOff>
                    <xdr:row>23</xdr:row>
                    <xdr:rowOff>30480</xdr:rowOff>
                  </from>
                  <to>
                    <xdr:col>6</xdr:col>
                    <xdr:colOff>3032760</xdr:colOff>
                    <xdr:row>23</xdr:row>
                    <xdr:rowOff>175260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6" id="{6E8AB2D7-58A7-4952-AABD-48148ACEE713}">
            <xm:f>'1. Basisgegevens'!$G$31="Nee"</xm:f>
            <x14:dxf>
              <font>
                <color theme="0" tint="-0.24994659260841701"/>
              </font>
              <fill>
                <patternFill>
                  <bgColor theme="0" tint="-4.9989318521683403E-2"/>
                </patternFill>
              </fill>
            </x14:dxf>
          </x14:cfRule>
          <xm:sqref>B46:F47 H46:H47</xm:sqref>
        </x14:conditionalFormatting>
        <x14:conditionalFormatting xmlns:xm="http://schemas.microsoft.com/office/excel/2006/main">
          <x14:cfRule type="expression" priority="8" id="{69175D78-B489-4973-9CD3-6778BB69641F}">
            <xm:f>'1. Basisgegevens'!$G$44="Ja"</xm:f>
            <x14:dxf>
              <font>
                <color theme="0" tint="-0.24994659260841701"/>
              </font>
              <fill>
                <patternFill>
                  <bgColor theme="0" tint="-4.9989318521683403E-2"/>
                </patternFill>
              </fill>
            </x14:dxf>
          </x14:cfRule>
          <xm:sqref>H59:H61 B59:F61</xm:sqref>
        </x14:conditionalFormatting>
        <x14:conditionalFormatting xmlns:xm="http://schemas.microsoft.com/office/excel/2006/main">
          <x14:cfRule type="expression" priority="94" id="{BAFBC530-D0D9-49DC-A78E-EBE162976FE6}">
            <xm:f>'1. Basisgegevens'!$G$31="Nee"</xm:f>
            <x14:dxf>
              <font>
                <color theme="0" tint="-0.24994659260841701"/>
              </font>
              <fill>
                <patternFill>
                  <bgColor theme="0" tint="-4.9989318521683403E-2"/>
                </patternFill>
              </fill>
            </x14:dxf>
          </x14:cfRule>
          <xm:sqref>B12:F14 H12:H14</xm:sqref>
        </x14:conditionalFormatting>
        <x14:conditionalFormatting xmlns:xm="http://schemas.microsoft.com/office/excel/2006/main">
          <x14:cfRule type="expression" priority="93" id="{1D35A28A-A5CA-466B-8B20-6A07AB84A8A5}">
            <xm:f>'1. Basisgegevens'!$G$31="Nee"</xm:f>
            <x14:dxf>
              <font>
                <color rgb="FFFF0000"/>
              </font>
              <fill>
                <patternFill>
                  <bgColor theme="0" tint="-4.9989318521683403E-2"/>
                </patternFill>
              </fill>
            </x14:dxf>
          </x14:cfRule>
          <xm:sqref>G12:G14</xm:sqref>
        </x14:conditionalFormatting>
        <x14:conditionalFormatting xmlns:xm="http://schemas.microsoft.com/office/excel/2006/main">
          <x14:cfRule type="expression" priority="47" id="{81D15774-B983-4479-932A-72C4C934EA07}">
            <xm:f>'1. Basisgegevens'!$G$31="Nee"</xm:f>
            <x14:dxf>
              <font>
                <color rgb="FFFF0000"/>
              </font>
              <fill>
                <patternFill>
                  <bgColor theme="0" tint="-4.9989318521683403E-2"/>
                </patternFill>
              </fill>
            </x14:dxf>
          </x14:cfRule>
          <xm:sqref>G46:G47</xm:sqref>
        </x14:conditionalFormatting>
        <x14:conditionalFormatting xmlns:xm="http://schemas.microsoft.com/office/excel/2006/main">
          <x14:cfRule type="expression" priority="7" id="{DAC5D182-85C2-4DE1-A40A-50CE2A26086C}">
            <xm:f>'1. Basisgegevens'!$G$44="Ja"</xm:f>
            <x14:dxf>
              <font>
                <color rgb="FFFF0000"/>
              </font>
              <fill>
                <patternFill>
                  <bgColor theme="0" tint="-4.9989318521683403E-2"/>
                </patternFill>
              </fill>
            </x14:dxf>
          </x14:cfRule>
          <xm:sqref>G59:G61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3E1B68"/>
    <pageSetUpPr autoPageBreaks="0" fitToPage="1"/>
  </sheetPr>
  <dimension ref="A2:AR56"/>
  <sheetViews>
    <sheetView zoomScaleNormal="100" workbookViewId="0">
      <pane ySplit="5" topLeftCell="A6" activePane="bottomLeft" state="frozen"/>
      <selection pane="bottomLeft"/>
    </sheetView>
  </sheetViews>
  <sheetFormatPr defaultColWidth="9.33203125" defaultRowHeight="14.4" x14ac:dyDescent="0.3"/>
  <cols>
    <col min="1" max="1" width="2.6640625" style="2" customWidth="1"/>
    <col min="2" max="2" width="5.6640625" style="2" customWidth="1"/>
    <col min="3" max="3" width="1.44140625" style="2" customWidth="1"/>
    <col min="4" max="5" width="50.6640625" style="2" customWidth="1"/>
    <col min="6" max="6" width="4.33203125" style="44" customWidth="1"/>
    <col min="7" max="7" width="45.6640625" style="2" customWidth="1"/>
    <col min="8" max="8" width="70.6640625" style="2" customWidth="1"/>
    <col min="9" max="11" width="9.33203125" style="2" customWidth="1"/>
    <col min="12" max="34" width="9.33203125" style="2"/>
    <col min="35" max="44" width="9.33203125" style="4"/>
    <col min="45" max="16384" width="9.33203125" style="2"/>
  </cols>
  <sheetData>
    <row r="2" spans="1:11" ht="18" x14ac:dyDescent="0.3">
      <c r="B2" s="134" t="s">
        <v>363</v>
      </c>
      <c r="C2" s="1"/>
      <c r="G2" s="126"/>
      <c r="H2" s="25" t="str">
        <f>'1. Basisgegevens'!H2</f>
        <v>Wettelijke controle x over boekjaar geëindigd op xx-xx-xxxx</v>
      </c>
    </row>
    <row r="3" spans="1:11" x14ac:dyDescent="0.3">
      <c r="A3" s="15"/>
      <c r="B3" s="17"/>
      <c r="C3" s="17"/>
      <c r="D3" s="15"/>
      <c r="E3" s="15"/>
      <c r="F3" s="46"/>
      <c r="G3" s="36" t="s">
        <v>234</v>
      </c>
      <c r="H3" s="15"/>
      <c r="I3" s="57"/>
      <c r="J3" s="15"/>
      <c r="K3" s="15"/>
    </row>
    <row r="4" spans="1:11" x14ac:dyDescent="0.3">
      <c r="A4" s="15"/>
      <c r="B4" s="17"/>
      <c r="C4" s="17"/>
      <c r="D4" s="15"/>
      <c r="E4" s="15"/>
      <c r="F4" s="46"/>
      <c r="G4" s="15"/>
      <c r="H4" s="15"/>
      <c r="I4" s="15"/>
      <c r="J4" s="15"/>
      <c r="K4" s="15"/>
    </row>
    <row r="5" spans="1:11" ht="15" thickBot="1" x14ac:dyDescent="0.35">
      <c r="A5" s="15"/>
      <c r="B5" s="388" t="s">
        <v>1</v>
      </c>
      <c r="C5" s="388"/>
      <c r="D5" s="388"/>
      <c r="E5" s="388"/>
      <c r="F5" s="136" t="s">
        <v>250</v>
      </c>
      <c r="G5" s="137" t="s">
        <v>2</v>
      </c>
      <c r="H5" s="137" t="s">
        <v>236</v>
      </c>
      <c r="I5" s="16"/>
      <c r="J5" s="17"/>
      <c r="K5" s="15"/>
    </row>
    <row r="6" spans="1:11" x14ac:dyDescent="0.3">
      <c r="A6" s="15"/>
      <c r="B6" s="63"/>
      <c r="C6" s="63"/>
      <c r="D6" s="63"/>
      <c r="E6" s="63"/>
      <c r="F6" s="48"/>
      <c r="G6" s="36" t="s">
        <v>74</v>
      </c>
      <c r="H6" s="16"/>
      <c r="I6" s="16"/>
      <c r="J6" s="17"/>
      <c r="K6" s="15"/>
    </row>
    <row r="7" spans="1:11" x14ac:dyDescent="0.3">
      <c r="A7" s="15"/>
      <c r="B7" s="59"/>
      <c r="C7" s="60"/>
      <c r="D7" s="140" t="s">
        <v>372</v>
      </c>
      <c r="E7" s="17"/>
      <c r="F7" s="45"/>
      <c r="G7" s="36" t="s">
        <v>76</v>
      </c>
      <c r="H7" s="17"/>
      <c r="I7" s="17"/>
      <c r="J7" s="17"/>
      <c r="K7" s="15"/>
    </row>
    <row r="8" spans="1:11" x14ac:dyDescent="0.3">
      <c r="A8" s="15"/>
      <c r="B8" s="15" t="s">
        <v>281</v>
      </c>
      <c r="C8" s="15"/>
      <c r="D8" s="377" t="s">
        <v>37</v>
      </c>
      <c r="E8" s="378"/>
      <c r="F8" s="120" t="s">
        <v>250</v>
      </c>
      <c r="G8" s="305"/>
      <c r="H8" s="37" t="s">
        <v>385</v>
      </c>
      <c r="J8" s="26"/>
      <c r="K8" s="15"/>
    </row>
    <row r="9" spans="1:11" x14ac:dyDescent="0.3">
      <c r="A9" s="15"/>
      <c r="B9" s="15" t="s">
        <v>254</v>
      </c>
      <c r="C9" s="15"/>
      <c r="D9" s="377" t="s">
        <v>39</v>
      </c>
      <c r="E9" s="377"/>
      <c r="F9" s="48" t="s">
        <v>250</v>
      </c>
      <c r="G9" s="305"/>
      <c r="H9" s="37" t="s">
        <v>385</v>
      </c>
      <c r="I9" s="61"/>
      <c r="J9" s="26"/>
      <c r="K9" s="15"/>
    </row>
    <row r="10" spans="1:11" x14ac:dyDescent="0.3">
      <c r="A10" s="15"/>
      <c r="B10" s="15" t="s">
        <v>241</v>
      </c>
      <c r="C10" s="15"/>
      <c r="D10" s="377" t="s">
        <v>40</v>
      </c>
      <c r="E10" s="377"/>
      <c r="F10" s="48" t="s">
        <v>250</v>
      </c>
      <c r="G10" s="305"/>
      <c r="H10" s="37" t="s">
        <v>41</v>
      </c>
      <c r="I10" s="61"/>
      <c r="J10" s="62"/>
      <c r="K10" s="15"/>
    </row>
    <row r="11" spans="1:11" ht="15" customHeight="1" x14ac:dyDescent="0.3">
      <c r="A11" s="15"/>
      <c r="B11" s="15" t="s">
        <v>305</v>
      </c>
      <c r="C11" s="15"/>
      <c r="D11" s="379" t="s">
        <v>42</v>
      </c>
      <c r="E11" s="379"/>
      <c r="F11" s="48" t="s">
        <v>250</v>
      </c>
      <c r="G11" s="305"/>
      <c r="H11" s="37" t="s">
        <v>384</v>
      </c>
      <c r="I11" s="61"/>
      <c r="J11" s="62"/>
      <c r="K11" s="15"/>
    </row>
    <row r="12" spans="1:11" x14ac:dyDescent="0.3">
      <c r="A12" s="15"/>
      <c r="B12" s="15" t="s">
        <v>306</v>
      </c>
      <c r="C12" s="15"/>
      <c r="D12" s="379" t="s">
        <v>282</v>
      </c>
      <c r="E12" s="379"/>
      <c r="F12" s="50"/>
      <c r="G12" s="305"/>
      <c r="H12" s="37" t="s">
        <v>384</v>
      </c>
      <c r="I12" s="61"/>
      <c r="J12" s="26"/>
      <c r="K12" s="15"/>
    </row>
    <row r="13" spans="1:11" ht="30" customHeight="1" x14ac:dyDescent="0.3">
      <c r="A13" s="15"/>
      <c r="B13" s="15" t="s">
        <v>307</v>
      </c>
      <c r="C13" s="15"/>
      <c r="D13" s="379" t="s">
        <v>258</v>
      </c>
      <c r="E13" s="379"/>
      <c r="F13" s="50"/>
      <c r="G13" s="305"/>
      <c r="H13" s="37" t="s">
        <v>384</v>
      </c>
      <c r="I13" s="61"/>
      <c r="J13" s="26"/>
      <c r="K13" s="15"/>
    </row>
    <row r="14" spans="1:11" x14ac:dyDescent="0.3">
      <c r="A14" s="15"/>
      <c r="B14" s="15" t="s">
        <v>308</v>
      </c>
      <c r="C14" s="15"/>
      <c r="D14" s="379" t="s">
        <v>368</v>
      </c>
      <c r="E14" s="379"/>
      <c r="F14" s="50"/>
      <c r="G14" s="305"/>
      <c r="H14" s="37" t="s">
        <v>384</v>
      </c>
      <c r="I14" s="61"/>
      <c r="J14" s="26"/>
      <c r="K14" s="15"/>
    </row>
    <row r="15" spans="1:11" x14ac:dyDescent="0.3">
      <c r="A15" s="15"/>
      <c r="B15" s="15" t="s">
        <v>309</v>
      </c>
      <c r="C15" s="15"/>
      <c r="D15" s="379" t="s">
        <v>43</v>
      </c>
      <c r="E15" s="379"/>
      <c r="F15" s="48" t="s">
        <v>250</v>
      </c>
      <c r="G15" s="305"/>
      <c r="H15" s="37" t="s">
        <v>384</v>
      </c>
      <c r="I15" s="23"/>
      <c r="J15" s="26"/>
      <c r="K15" s="15"/>
    </row>
    <row r="16" spans="1:11" x14ac:dyDescent="0.3">
      <c r="A16" s="15"/>
      <c r="B16" s="15" t="s">
        <v>310</v>
      </c>
      <c r="C16" s="15"/>
      <c r="D16" s="379" t="s">
        <v>369</v>
      </c>
      <c r="E16" s="379"/>
      <c r="F16" s="48"/>
      <c r="G16" s="305"/>
      <c r="H16" s="37" t="s">
        <v>384</v>
      </c>
      <c r="K16" s="15"/>
    </row>
    <row r="17" spans="1:11" ht="15" customHeight="1" x14ac:dyDescent="0.3">
      <c r="A17" s="15"/>
      <c r="B17" s="15" t="s">
        <v>311</v>
      </c>
      <c r="C17" s="15"/>
      <c r="D17" s="379" t="s">
        <v>768</v>
      </c>
      <c r="E17" s="379"/>
      <c r="F17" s="48" t="s">
        <v>250</v>
      </c>
      <c r="G17" s="305"/>
      <c r="H17" s="37" t="s">
        <v>384</v>
      </c>
      <c r="I17" s="7"/>
      <c r="K17" s="15"/>
    </row>
    <row r="18" spans="1:11" x14ac:dyDescent="0.3">
      <c r="A18" s="15"/>
      <c r="B18" s="15" t="s">
        <v>312</v>
      </c>
      <c r="C18" s="15"/>
      <c r="D18" s="379" t="s">
        <v>370</v>
      </c>
      <c r="E18" s="379"/>
      <c r="F18" s="48" t="s">
        <v>250</v>
      </c>
      <c r="G18" s="313"/>
      <c r="H18" s="37" t="s">
        <v>386</v>
      </c>
      <c r="I18" s="61"/>
      <c r="J18" s="62"/>
      <c r="K18" s="15"/>
    </row>
    <row r="19" spans="1:11" x14ac:dyDescent="0.3">
      <c r="A19" s="15"/>
      <c r="B19" s="15"/>
      <c r="C19" s="15"/>
      <c r="D19" s="31"/>
      <c r="E19" s="32"/>
      <c r="F19" s="56"/>
      <c r="G19" s="314"/>
      <c r="H19" s="23"/>
      <c r="I19" s="61"/>
      <c r="J19" s="62"/>
      <c r="K19" s="15"/>
    </row>
    <row r="20" spans="1:11" x14ac:dyDescent="0.3">
      <c r="A20" s="15"/>
      <c r="B20" s="15"/>
      <c r="C20" s="60"/>
      <c r="D20" s="140" t="s">
        <v>373</v>
      </c>
      <c r="E20" s="30"/>
      <c r="F20" s="113"/>
      <c r="G20" s="307" t="s">
        <v>473</v>
      </c>
      <c r="H20" s="27"/>
      <c r="I20" s="27"/>
      <c r="J20" s="15"/>
      <c r="K20" s="15"/>
    </row>
    <row r="21" spans="1:11" x14ac:dyDescent="0.3">
      <c r="A21" s="15"/>
      <c r="B21" s="15" t="s">
        <v>313</v>
      </c>
      <c r="C21" s="15"/>
      <c r="D21" s="379" t="s">
        <v>371</v>
      </c>
      <c r="E21" s="379"/>
      <c r="F21" s="48" t="s">
        <v>250</v>
      </c>
      <c r="G21" s="315"/>
      <c r="H21" s="37" t="s">
        <v>751</v>
      </c>
      <c r="I21" s="28"/>
      <c r="J21" s="15"/>
      <c r="K21" s="24"/>
    </row>
    <row r="22" spans="1:11" x14ac:dyDescent="0.3">
      <c r="A22" s="15"/>
      <c r="B22" s="15" t="s">
        <v>314</v>
      </c>
      <c r="C22" s="15"/>
      <c r="D22" s="379" t="s">
        <v>283</v>
      </c>
      <c r="E22" s="379"/>
      <c r="F22" s="385" t="s">
        <v>250</v>
      </c>
      <c r="G22" s="315"/>
      <c r="H22" s="37" t="s">
        <v>752</v>
      </c>
      <c r="I22" s="28"/>
      <c r="J22" s="15"/>
      <c r="K22" s="24"/>
    </row>
    <row r="23" spans="1:11" x14ac:dyDescent="0.3">
      <c r="A23" s="15"/>
      <c r="B23" s="15" t="s">
        <v>315</v>
      </c>
      <c r="C23" s="15"/>
      <c r="D23" s="379" t="s">
        <v>284</v>
      </c>
      <c r="E23" s="379"/>
      <c r="F23" s="385"/>
      <c r="G23" s="315"/>
      <c r="H23" s="37" t="s">
        <v>751</v>
      </c>
      <c r="I23" s="28"/>
      <c r="J23" s="15"/>
      <c r="K23" s="15"/>
    </row>
    <row r="24" spans="1:11" x14ac:dyDescent="0.3">
      <c r="A24" s="15"/>
      <c r="B24" s="15" t="s">
        <v>316</v>
      </c>
      <c r="C24" s="15"/>
      <c r="D24" s="379" t="s">
        <v>285</v>
      </c>
      <c r="E24" s="379"/>
      <c r="F24" s="385"/>
      <c r="G24" s="315"/>
      <c r="H24" s="37" t="s">
        <v>752</v>
      </c>
      <c r="I24" s="28"/>
      <c r="J24" s="15"/>
      <c r="K24" s="15"/>
    </row>
    <row r="25" spans="1:11" x14ac:dyDescent="0.3">
      <c r="A25" s="15"/>
      <c r="B25" s="15" t="s">
        <v>317</v>
      </c>
      <c r="C25" s="15"/>
      <c r="D25" s="379" t="s">
        <v>44</v>
      </c>
      <c r="E25" s="379"/>
      <c r="F25" s="385"/>
      <c r="G25" s="315"/>
      <c r="H25" s="37" t="s">
        <v>751</v>
      </c>
      <c r="I25" s="28"/>
      <c r="J25" s="15"/>
      <c r="K25" s="15"/>
    </row>
    <row r="26" spans="1:11" x14ac:dyDescent="0.3">
      <c r="A26" s="15"/>
      <c r="B26" s="15" t="s">
        <v>318</v>
      </c>
      <c r="C26" s="15"/>
      <c r="D26" s="379" t="s">
        <v>45</v>
      </c>
      <c r="E26" s="379"/>
      <c r="F26" s="48" t="s">
        <v>250</v>
      </c>
      <c r="G26" s="316"/>
      <c r="H26" s="37" t="s">
        <v>753</v>
      </c>
      <c r="I26" s="28"/>
      <c r="J26" s="15"/>
      <c r="K26" s="33"/>
    </row>
    <row r="27" spans="1:11" x14ac:dyDescent="0.3">
      <c r="A27" s="15"/>
      <c r="B27" s="15"/>
      <c r="C27" s="15"/>
      <c r="D27" s="15"/>
      <c r="E27" s="15"/>
      <c r="F27" s="46"/>
      <c r="G27" s="317"/>
      <c r="H27" s="28"/>
      <c r="I27" s="28"/>
      <c r="J27" s="15"/>
      <c r="K27" s="15"/>
    </row>
    <row r="28" spans="1:11" x14ac:dyDescent="0.3">
      <c r="A28" s="15"/>
      <c r="B28" s="15"/>
      <c r="C28" s="15"/>
      <c r="D28" s="140" t="s">
        <v>46</v>
      </c>
      <c r="E28" s="30"/>
      <c r="F28" s="50"/>
      <c r="G28" s="307"/>
      <c r="H28" s="28"/>
      <c r="I28" s="28"/>
      <c r="J28" s="15"/>
      <c r="K28" s="15"/>
    </row>
    <row r="29" spans="1:11" ht="30" customHeight="1" x14ac:dyDescent="0.3">
      <c r="A29" s="15"/>
      <c r="B29" s="15" t="s">
        <v>319</v>
      </c>
      <c r="C29" s="15"/>
      <c r="D29" s="379" t="s">
        <v>47</v>
      </c>
      <c r="E29" s="379"/>
      <c r="F29" s="48" t="s">
        <v>250</v>
      </c>
      <c r="G29" s="305"/>
      <c r="H29" s="37" t="s">
        <v>429</v>
      </c>
      <c r="I29" s="28"/>
      <c r="J29" s="58"/>
      <c r="K29" s="15"/>
    </row>
    <row r="30" spans="1:11" x14ac:dyDescent="0.3">
      <c r="A30" s="15"/>
      <c r="B30" s="15"/>
      <c r="C30" s="15"/>
      <c r="D30" s="98"/>
      <c r="E30" s="98"/>
      <c r="F30" s="48"/>
      <c r="G30" s="318"/>
      <c r="H30" s="37"/>
      <c r="I30" s="28"/>
      <c r="J30" s="99"/>
      <c r="K30" s="15"/>
    </row>
    <row r="31" spans="1:11" x14ac:dyDescent="0.3">
      <c r="A31" s="15"/>
      <c r="B31" s="15"/>
      <c r="C31" s="15"/>
      <c r="D31" s="140" t="s">
        <v>383</v>
      </c>
      <c r="E31" s="98"/>
      <c r="F31" s="48"/>
      <c r="G31" s="307" t="s">
        <v>473</v>
      </c>
      <c r="H31" s="37"/>
      <c r="I31" s="28"/>
      <c r="J31" s="99"/>
      <c r="K31" s="15"/>
    </row>
    <row r="32" spans="1:11" x14ac:dyDescent="0.3">
      <c r="A32" s="15"/>
      <c r="B32" s="15" t="s">
        <v>320</v>
      </c>
      <c r="C32" s="15"/>
      <c r="D32" s="22" t="s">
        <v>374</v>
      </c>
      <c r="E32" s="22"/>
      <c r="F32" s="48" t="s">
        <v>250</v>
      </c>
      <c r="G32" s="310"/>
      <c r="H32" s="37" t="s">
        <v>480</v>
      </c>
      <c r="I32" s="15"/>
      <c r="J32" s="15"/>
      <c r="K32" s="15"/>
    </row>
    <row r="33" spans="1:44" x14ac:dyDescent="0.3">
      <c r="A33" s="15"/>
      <c r="B33" s="15" t="s">
        <v>321</v>
      </c>
      <c r="C33" s="15"/>
      <c r="D33" s="22" t="s">
        <v>184</v>
      </c>
      <c r="E33" s="22"/>
      <c r="F33" s="48" t="s">
        <v>250</v>
      </c>
      <c r="G33" s="310"/>
      <c r="H33" s="37" t="s">
        <v>480</v>
      </c>
      <c r="I33" s="15"/>
      <c r="J33" s="15"/>
      <c r="K33" s="15"/>
    </row>
    <row r="34" spans="1:44" x14ac:dyDescent="0.3">
      <c r="A34" s="15"/>
      <c r="B34" s="15"/>
      <c r="C34" s="15"/>
      <c r="D34" s="57"/>
      <c r="E34" s="15"/>
      <c r="F34" s="46"/>
      <c r="G34" s="319" t="s">
        <v>74</v>
      </c>
      <c r="H34" s="28"/>
      <c r="I34" s="15"/>
      <c r="J34" s="15"/>
      <c r="K34" s="15"/>
    </row>
    <row r="35" spans="1:44" x14ac:dyDescent="0.3">
      <c r="A35" s="15"/>
      <c r="B35" s="15"/>
      <c r="C35" s="15"/>
      <c r="D35" s="140" t="s">
        <v>48</v>
      </c>
      <c r="E35" s="15"/>
      <c r="F35" s="46"/>
      <c r="G35" s="319" t="s">
        <v>76</v>
      </c>
      <c r="H35" s="28"/>
      <c r="I35" s="15"/>
      <c r="J35" s="15"/>
      <c r="K35" s="15"/>
    </row>
    <row r="36" spans="1:44" ht="30" customHeight="1" x14ac:dyDescent="0.3">
      <c r="A36" s="15"/>
      <c r="B36" s="15" t="s">
        <v>322</v>
      </c>
      <c r="C36" s="15"/>
      <c r="D36" s="387" t="s">
        <v>507</v>
      </c>
      <c r="E36" s="387"/>
      <c r="F36" s="48" t="s">
        <v>250</v>
      </c>
      <c r="G36" s="305"/>
      <c r="H36" s="37" t="s">
        <v>384</v>
      </c>
      <c r="I36" s="15"/>
      <c r="J36" s="15"/>
      <c r="K36" s="15"/>
    </row>
    <row r="37" spans="1:44" ht="30" customHeight="1" x14ac:dyDescent="0.3">
      <c r="A37" s="15"/>
      <c r="B37" s="15" t="s">
        <v>323</v>
      </c>
      <c r="C37" s="15"/>
      <c r="D37" s="387" t="s">
        <v>49</v>
      </c>
      <c r="E37" s="387"/>
      <c r="F37" s="48" t="s">
        <v>250</v>
      </c>
      <c r="G37" s="305"/>
      <c r="H37" s="37" t="s">
        <v>384</v>
      </c>
      <c r="I37" s="15"/>
      <c r="J37" s="15"/>
      <c r="K37" s="15"/>
    </row>
    <row r="38" spans="1:44" ht="30" customHeight="1" x14ac:dyDescent="0.3">
      <c r="A38" s="15"/>
      <c r="B38" s="15" t="s">
        <v>324</v>
      </c>
      <c r="C38" s="15"/>
      <c r="D38" s="387" t="s">
        <v>50</v>
      </c>
      <c r="E38" s="387"/>
      <c r="F38" s="48" t="s">
        <v>250</v>
      </c>
      <c r="G38" s="305"/>
      <c r="H38" s="37" t="s">
        <v>384</v>
      </c>
      <c r="I38" s="15"/>
      <c r="J38" s="15"/>
      <c r="K38" s="15"/>
    </row>
    <row r="39" spans="1:44" s="5" customFormat="1" x14ac:dyDescent="0.3">
      <c r="B39" s="12"/>
      <c r="C39" s="12"/>
      <c r="D39" s="141" t="s">
        <v>54</v>
      </c>
      <c r="E39" s="68"/>
      <c r="F39" s="68"/>
      <c r="G39" s="320"/>
      <c r="H39" s="68"/>
      <c r="I39" s="69"/>
      <c r="J39" s="12"/>
      <c r="AI39" s="219"/>
      <c r="AJ39" s="219"/>
      <c r="AK39" s="219"/>
      <c r="AL39" s="219"/>
      <c r="AM39" s="219"/>
      <c r="AN39" s="219"/>
      <c r="AO39" s="219"/>
      <c r="AP39" s="219"/>
      <c r="AQ39" s="219"/>
      <c r="AR39" s="219"/>
    </row>
    <row r="40" spans="1:44" s="5" customFormat="1" ht="16.5" customHeight="1" x14ac:dyDescent="0.3">
      <c r="B40" s="12" t="s">
        <v>325</v>
      </c>
      <c r="C40" s="12"/>
      <c r="D40" s="386" t="s">
        <v>438</v>
      </c>
      <c r="E40" s="386"/>
      <c r="F40" s="48" t="s">
        <v>250</v>
      </c>
      <c r="G40" s="321"/>
      <c r="H40" s="37" t="s">
        <v>386</v>
      </c>
      <c r="I40" s="69"/>
      <c r="J40" s="12"/>
      <c r="AI40" s="219"/>
      <c r="AJ40" s="219"/>
      <c r="AK40" s="219"/>
      <c r="AL40" s="219"/>
      <c r="AM40" s="219"/>
      <c r="AN40" s="219"/>
      <c r="AO40" s="219"/>
      <c r="AP40" s="219"/>
      <c r="AQ40" s="219"/>
      <c r="AR40" s="219"/>
    </row>
    <row r="41" spans="1:44" s="5" customFormat="1" ht="15.75" customHeight="1" x14ac:dyDescent="0.3">
      <c r="B41" s="12" t="s">
        <v>326</v>
      </c>
      <c r="C41" s="12"/>
      <c r="D41" s="386" t="s">
        <v>199</v>
      </c>
      <c r="E41" s="386"/>
      <c r="F41" s="48" t="s">
        <v>250</v>
      </c>
      <c r="G41" s="322"/>
      <c r="H41" s="37" t="s">
        <v>386</v>
      </c>
      <c r="I41" s="69"/>
      <c r="J41" s="12"/>
      <c r="AI41" s="219"/>
      <c r="AJ41" s="219"/>
      <c r="AK41" s="219"/>
      <c r="AL41" s="219"/>
      <c r="AM41" s="219"/>
      <c r="AN41" s="219"/>
      <c r="AO41" s="219"/>
      <c r="AP41" s="219"/>
      <c r="AQ41" s="219"/>
      <c r="AR41" s="219"/>
    </row>
    <row r="42" spans="1:44" ht="15.75" customHeight="1" x14ac:dyDescent="0.3">
      <c r="A42" s="15"/>
      <c r="B42" s="15"/>
      <c r="C42" s="15"/>
      <c r="D42" s="15"/>
      <c r="E42" s="15"/>
      <c r="F42" s="46"/>
      <c r="G42" s="317"/>
      <c r="H42" s="15"/>
      <c r="I42" s="15"/>
      <c r="J42" s="15"/>
      <c r="K42" s="15"/>
    </row>
    <row r="43" spans="1:44" x14ac:dyDescent="0.3">
      <c r="A43" s="15"/>
      <c r="B43" s="15"/>
      <c r="C43" s="15"/>
      <c r="D43" s="248" t="s">
        <v>694</v>
      </c>
      <c r="E43" s="15"/>
      <c r="F43" s="46"/>
      <c r="G43" s="15"/>
      <c r="H43" s="15"/>
      <c r="I43" s="15"/>
      <c r="J43" s="15"/>
      <c r="K43" s="15"/>
    </row>
    <row r="44" spans="1:44" x14ac:dyDescent="0.3">
      <c r="A44" s="15"/>
      <c r="B44" s="15"/>
      <c r="C44" s="15"/>
      <c r="D44" s="15"/>
      <c r="E44" s="15"/>
      <c r="F44" s="46"/>
      <c r="G44" s="15"/>
      <c r="H44" s="15"/>
      <c r="I44" s="15"/>
      <c r="J44" s="15"/>
      <c r="K44" s="15"/>
    </row>
    <row r="45" spans="1:44" x14ac:dyDescent="0.3">
      <c r="A45" s="15"/>
      <c r="B45" s="15"/>
      <c r="C45" s="15"/>
      <c r="D45" s="15"/>
      <c r="E45" s="15"/>
      <c r="F45" s="46"/>
      <c r="G45" s="15"/>
      <c r="H45" s="15"/>
      <c r="I45" s="15"/>
      <c r="J45" s="15"/>
      <c r="K45" s="15"/>
    </row>
    <row r="46" spans="1:44" x14ac:dyDescent="0.3">
      <c r="A46" s="15"/>
      <c r="B46" s="15"/>
      <c r="C46" s="15"/>
      <c r="D46" s="15"/>
      <c r="E46" s="15"/>
      <c r="F46" s="46"/>
      <c r="G46" s="15"/>
      <c r="H46" s="15"/>
      <c r="I46" s="15"/>
      <c r="J46" s="15"/>
      <c r="K46" s="15"/>
    </row>
    <row r="47" spans="1:44" x14ac:dyDescent="0.3">
      <c r="A47" s="15"/>
      <c r="B47" s="15"/>
      <c r="C47" s="15"/>
      <c r="D47" s="15"/>
      <c r="E47" s="15"/>
      <c r="F47" s="46"/>
      <c r="G47" s="15"/>
      <c r="H47" s="15"/>
      <c r="I47" s="15"/>
      <c r="J47" s="15"/>
      <c r="K47" s="15"/>
    </row>
    <row r="48" spans="1:44" x14ac:dyDescent="0.3">
      <c r="A48" s="15"/>
      <c r="B48" s="15"/>
      <c r="C48" s="15"/>
      <c r="D48" s="15"/>
      <c r="E48" s="15"/>
      <c r="F48" s="46"/>
      <c r="G48" s="15"/>
      <c r="H48" s="15"/>
      <c r="I48" s="15"/>
      <c r="J48" s="15"/>
      <c r="K48" s="15"/>
    </row>
    <row r="49" spans="1:11" x14ac:dyDescent="0.3">
      <c r="A49" s="15"/>
      <c r="B49" s="15"/>
      <c r="C49" s="15"/>
      <c r="D49" s="15"/>
      <c r="E49" s="15"/>
      <c r="F49" s="46"/>
      <c r="G49" s="15"/>
      <c r="H49" s="15"/>
      <c r="I49" s="15"/>
      <c r="J49" s="15"/>
      <c r="K49" s="15"/>
    </row>
    <row r="50" spans="1:11" x14ac:dyDescent="0.3">
      <c r="A50" s="15"/>
      <c r="B50" s="15"/>
      <c r="C50" s="15"/>
      <c r="D50" s="15"/>
      <c r="E50" s="15"/>
      <c r="F50" s="46"/>
      <c r="G50" s="15"/>
      <c r="H50" s="15"/>
      <c r="I50" s="15"/>
      <c r="J50" s="15"/>
      <c r="K50" s="15"/>
    </row>
    <row r="51" spans="1:11" x14ac:dyDescent="0.3">
      <c r="A51" s="15"/>
      <c r="B51" s="15"/>
      <c r="C51" s="15"/>
      <c r="D51" s="15"/>
      <c r="E51" s="15"/>
      <c r="F51" s="46"/>
      <c r="G51" s="15"/>
      <c r="H51" s="15"/>
      <c r="I51" s="15"/>
      <c r="J51" s="15"/>
      <c r="K51" s="15"/>
    </row>
    <row r="52" spans="1:11" x14ac:dyDescent="0.3">
      <c r="A52" s="15"/>
      <c r="B52" s="15"/>
      <c r="C52" s="15"/>
      <c r="D52" s="15"/>
      <c r="E52" s="15"/>
      <c r="F52" s="46"/>
      <c r="G52" s="15"/>
      <c r="H52" s="15"/>
      <c r="I52" s="15"/>
      <c r="J52" s="15"/>
      <c r="K52" s="15"/>
    </row>
    <row r="53" spans="1:11" x14ac:dyDescent="0.3">
      <c r="A53" s="15"/>
      <c r="B53" s="15"/>
      <c r="C53" s="15"/>
      <c r="D53" s="15"/>
      <c r="E53" s="15"/>
      <c r="F53" s="46"/>
      <c r="G53" s="15"/>
      <c r="H53" s="15"/>
      <c r="I53" s="15"/>
      <c r="J53" s="15"/>
      <c r="K53" s="15"/>
    </row>
    <row r="54" spans="1:11" x14ac:dyDescent="0.3">
      <c r="A54" s="15"/>
      <c r="B54" s="15"/>
      <c r="C54" s="15"/>
      <c r="D54" s="15"/>
      <c r="E54" s="15"/>
      <c r="F54" s="46"/>
      <c r="G54" s="15"/>
      <c r="H54" s="15"/>
      <c r="I54" s="15"/>
      <c r="J54" s="15"/>
      <c r="K54" s="15"/>
    </row>
    <row r="55" spans="1:11" x14ac:dyDescent="0.3">
      <c r="A55" s="15"/>
      <c r="B55" s="15"/>
      <c r="C55" s="15"/>
      <c r="D55" s="15"/>
      <c r="E55" s="15"/>
      <c r="F55" s="46"/>
      <c r="G55" s="15"/>
      <c r="H55" s="15"/>
      <c r="I55" s="15"/>
      <c r="J55" s="15"/>
      <c r="K55" s="15"/>
    </row>
    <row r="56" spans="1:11" x14ac:dyDescent="0.3">
      <c r="A56" s="15"/>
      <c r="B56" s="15"/>
      <c r="C56" s="15"/>
      <c r="D56" s="15"/>
      <c r="E56" s="15"/>
      <c r="F56" s="46"/>
      <c r="G56" s="15"/>
      <c r="H56" s="15"/>
      <c r="I56" s="15"/>
      <c r="J56" s="15"/>
      <c r="K56" s="15"/>
    </row>
  </sheetData>
  <sheetProtection algorithmName="SHA-512" hashValue="4p4bGTHU8KCH0x+uDOr2jWIzZ1cbO+ZQgqq9CzKVKT7Gn8sLD3Tae54yZd20vyGUzdz6D4PsXfiLadC7V7D9nA==" saltValue="xhWfuTmxXdWbRCvJhRU3fg==" spinCount="100000" sheet="1"/>
  <protectedRanges>
    <protectedRange sqref="G8:G18 G21:G26 G29 G32:G33 G36:G38 G40:G41" name="Range3"/>
    <protectedRange sqref="G8:G18 G21:G26 G29 G32:G33 G36:G38 G40:G41" name="Range1"/>
  </protectedRanges>
  <mergeCells count="25">
    <mergeCell ref="D18:E18"/>
    <mergeCell ref="D22:E22"/>
    <mergeCell ref="D17:E17"/>
    <mergeCell ref="D11:E11"/>
    <mergeCell ref="B5:E5"/>
    <mergeCell ref="D14:E14"/>
    <mergeCell ref="D8:E8"/>
    <mergeCell ref="D9:E9"/>
    <mergeCell ref="D10:E10"/>
    <mergeCell ref="F22:F25"/>
    <mergeCell ref="D40:E40"/>
    <mergeCell ref="D41:E41"/>
    <mergeCell ref="D12:E12"/>
    <mergeCell ref="D13:E13"/>
    <mergeCell ref="D15:E15"/>
    <mergeCell ref="D36:E36"/>
    <mergeCell ref="D37:E37"/>
    <mergeCell ref="D38:E38"/>
    <mergeCell ref="D29:E29"/>
    <mergeCell ref="D24:E24"/>
    <mergeCell ref="D21:E21"/>
    <mergeCell ref="D23:E23"/>
    <mergeCell ref="D26:E26"/>
    <mergeCell ref="D25:E25"/>
    <mergeCell ref="D16:E16"/>
  </mergeCells>
  <conditionalFormatting sqref="I3">
    <cfRule type="cellIs" dxfId="299" priority="37" operator="equal">
      <formula>" 00-01-1900"</formula>
    </cfRule>
  </conditionalFormatting>
  <conditionalFormatting sqref="G16">
    <cfRule type="expression" dxfId="298" priority="33">
      <formula>$G$15="Nee"</formula>
    </cfRule>
  </conditionalFormatting>
  <conditionalFormatting sqref="A18:F18 H18">
    <cfRule type="expression" dxfId="297" priority="32">
      <formula>$G$17="Nee"</formula>
    </cfRule>
  </conditionalFormatting>
  <conditionalFormatting sqref="G10">
    <cfRule type="expression" dxfId="296" priority="5">
      <formula>OR($G$9="Dutch GAAP",$G$9="IFRS",$G$9="BBV(W)",$G$9="WMG")</formula>
    </cfRule>
  </conditionalFormatting>
  <conditionalFormatting sqref="G2">
    <cfRule type="cellIs" dxfId="295" priority="14" operator="equal">
      <formula>" 00-01-1900"</formula>
    </cfRule>
  </conditionalFormatting>
  <conditionalFormatting sqref="G20">
    <cfRule type="expression" dxfId="294" priority="1">
      <formula>$G$18&gt;=1000000</formula>
    </cfRule>
    <cfRule type="expression" dxfId="293" priority="9">
      <formula>$G$25&gt;=1000000</formula>
    </cfRule>
    <cfRule type="expression" dxfId="292" priority="10">
      <formula>$G$24&gt;=1000000</formula>
    </cfRule>
    <cfRule type="expression" dxfId="291" priority="11">
      <formula>$G$23&gt;=1000000</formula>
    </cfRule>
    <cfRule type="expression" dxfId="290" priority="12">
      <formula>$G$22&gt;=1000000</formula>
    </cfRule>
    <cfRule type="expression" dxfId="289" priority="13">
      <formula>$G$21&gt;=1000000</formula>
    </cfRule>
  </conditionalFormatting>
  <conditionalFormatting sqref="G31">
    <cfRule type="expression" dxfId="288" priority="7">
      <formula>$G$32&gt;=50000</formula>
    </cfRule>
    <cfRule type="expression" dxfId="287" priority="8">
      <formula>$G$33&gt;=40000</formula>
    </cfRule>
  </conditionalFormatting>
  <conditionalFormatting sqref="B10:E10 H10">
    <cfRule type="expression" dxfId="286" priority="6">
      <formula>OR($G$9="Dutch GAAP",$G$9="IFRS",$G$9="BBV(W)",$G$9="WMG")</formula>
    </cfRule>
  </conditionalFormatting>
  <conditionalFormatting sqref="A16:F16 H16">
    <cfRule type="expression" dxfId="285" priority="3">
      <formula>$G$15="Nee"</formula>
    </cfRule>
  </conditionalFormatting>
  <conditionalFormatting sqref="G18">
    <cfRule type="expression" dxfId="284" priority="2">
      <formula>$G$17="Nee"</formula>
    </cfRule>
  </conditionalFormatting>
  <dataValidations xWindow="995" yWindow="479" count="17">
    <dataValidation type="whole" operator="lessThanOrEqual" allowBlank="1" showErrorMessage="1" error="De uitvoeringsmaterialiteit is hoger dan de materialiteit." promptTitle="Uitvoeringsmaterialiteit" prompt="In duizendtallen.  Indien sprake is van een geconsolideerde jaarrekening, vul dan de geconsolideerde materialiteit in." sqref="G33" xr:uid="{00000000-0002-0000-0400-000001000000}">
      <formula1>G32</formula1>
    </dataValidation>
    <dataValidation type="whole" operator="greaterThanOrEqual" allowBlank="1" showErrorMessage="1" error="Voer de materialiteit in als positief getal." promptTitle="Materialiteit" prompt="In duizendtallen.  Indien sprake is van een geconsolideerde jaarrekening, vul dan de geconsolideerde materialiteit in." sqref="G32" xr:uid="{00000000-0002-0000-0400-000002000000}">
      <formula1>0</formula1>
    </dataValidation>
    <dataValidation type="whole" operator="greaterThanOrEqual" allowBlank="1" showErrorMessage="1" error="Vul een positieve waarde in." promptTitle="Aantal FTE" prompt="Gemiddeld aantal FTE zoals in de jaarrekening vermeldt.  Indien sprake is van een geconsolideerde jaarrekening, vul dan het geconsolideerde aantal FTE's in." sqref="G26" xr:uid="{00000000-0002-0000-0400-000005000000}">
      <formula1>0</formula1>
    </dataValidation>
    <dataValidation allowBlank="1" showErrorMessage="1" promptTitle="Financieel verslaggevingsstelsel" prompt="Geef beknopt weer wat het stelsel is" sqref="G10" xr:uid="{00000000-0002-0000-0400-000008000000}"/>
    <dataValidation type="whole" operator="lessThanOrEqual" allowBlank="1" showInputMessage="1" showErrorMessage="1" error="Deze omzet is hoger dan de totale omzet." promptTitle="Let op" prompt="Alle bedragen in de vragenlijst worden uitgevraagd in duizendtallen (afgerond). " sqref="G18" xr:uid="{2764E40A-3253-42EF-A86E-E1A0CF7CDB22}">
      <formula1>G21</formula1>
    </dataValidation>
    <dataValidation type="whole" operator="greaterThanOrEqual" allowBlank="1" showErrorMessage="1" error="Vul een positieve waarde in." promptTitle="IMVA" prompt="In duizendtallen.  Indien sprake is van een geconsolideerde jaarrekening, vul dan het geconsolideerde kengetal in." sqref="G25" xr:uid="{17A71BBD-235F-456F-8BC1-211F13BEB235}">
      <formula1>0</formula1>
    </dataValidation>
    <dataValidation type="whole" operator="greaterThanOrEqual" allowBlank="1" showInputMessage="1" showErrorMessage="1" error="Vul een positieve waarde in." promptTitle="Let op" prompt="Alle bedragen in de vragenlijst worden uitgevraagd in duizendtallen (afgerond). Vul nul in als een kengetal niet van toepassing is." sqref="G21" xr:uid="{E2F2772E-E63C-43C9-8987-9E9516AD69B9}">
      <formula1>0</formula1>
    </dataValidation>
    <dataValidation type="whole" allowBlank="1" showErrorMessage="1" promptTitle="Resultaat" prompt="In duizendtallen.  Indien sprake is van een geconsolideerde jaarrekening, vul dan het geconsolideerde kengetal in." sqref="G22" xr:uid="{3C929E14-6F2B-4463-926A-E4ADA33C8A12}">
      <formula1>-9.99999999999999E+38</formula1>
      <formula2>9.99999999999999E+39</formula2>
    </dataValidation>
    <dataValidation type="whole" operator="greaterThanOrEqual" allowBlank="1" showErrorMessage="1" error="Vul een positieve waarde in." promptTitle="Balanstotaal" prompt="In duizendtallen.  Indien sprake is van een geconsolideerde jaarrekening, vul dan het geconsolideerde kengetal in." sqref="G23" xr:uid="{C50944C2-27BD-4F3F-AD2C-06CFDC4B1C3F}">
      <formula1>0</formula1>
    </dataValidation>
    <dataValidation type="whole" allowBlank="1" showErrorMessage="1" promptTitle="Eigen vermogen" prompt="In duizendtallen.  Indien sprake is van een geconsolideerde jaarrekening, vul dan het geconsolideerde kengetal in." sqref="G24" xr:uid="{F84FF4C9-9EEE-494B-B6C1-BA7003EDAC0A}">
      <formula1>-9.99999999999999E+38</formula1>
      <formula2>9.99999999999999E+39</formula2>
    </dataValidation>
    <dataValidation type="whole" operator="greaterThanOrEqual" allowBlank="1" showErrorMessage="1" promptTitle="Significante risico's" prompt="Aantal significante risico's." sqref="G40" xr:uid="{EB481B04-50FF-4D1B-BCCE-CFC5283C6AB5}">
      <formula1>0</formula1>
    </dataValidation>
    <dataValidation type="whole" operator="lessThanOrEqual" allowBlank="1" showErrorMessage="1" error="Dit aantal kan niet hoger zijn dan het aantal significante risico's." promptTitle="Frauderisico's" prompt="Aantal frauderisico's." sqref="G41" xr:uid="{0D49A4A7-A4EE-4C5D-A23F-8867DB3CDFCC}">
      <formula1>G40</formula1>
    </dataValidation>
    <dataValidation type="list" allowBlank="1" showInputMessage="1" showErrorMessage="1" errorTitle="Hoofdlettergevoelig" error="Vul Ja of Nee in. Het antwoord is hoofdlettergevoelig." sqref="G16:G17 G12:G14 G36:G38" xr:uid="{00000000-0002-0000-0400-00000C000000}">
      <formula1>"Ja,Nee"</formula1>
    </dataValidation>
    <dataValidation type="list" allowBlank="1" showErrorMessage="1" errorTitle="Hoofdlettergevoelig" error="Vul Ja of Nee in. Het antwoord is hoofdlettergevoelig." sqref="G15" xr:uid="{17DD7FFF-E506-418E-8B81-E2DE6FEAE792}">
      <formula1>"Ja,Nee"</formula1>
    </dataValidation>
    <dataValidation type="list" allowBlank="1" showInputMessage="1" showErrorMessage="1" sqref="G29" xr:uid="{00000000-0002-0000-0400-00000A000000}">
      <formula1>"Laag,Gemiddeld,Hoog"</formula1>
    </dataValidation>
    <dataValidation type="list" allowBlank="1" showInputMessage="1" showErrorMessage="1" sqref="G9" xr:uid="{00000000-0002-0000-0400-00000B000000}">
      <formula1>"IFRS,Dutch GAAP,BBV(W),WMG,Anders"</formula1>
    </dataValidation>
    <dataValidation type="list" allowBlank="1" showErrorMessage="1" promptTitle="Financieel verslaggevingsstelsel" prompt="Geef beknopt weer wat het stelsel is" sqref="G11" xr:uid="{769FBADC-84A5-47D4-AF7A-2D30B2B35C6B}">
      <formula1>"Ja,Nee"</formula1>
    </dataValidation>
  </dataValidations>
  <hyperlinks>
    <hyperlink ref="D43" location="'6. Urenbesteding'!D30" display="Naar einde vragenlijst" xr:uid="{6FE5D6D2-0752-409D-95B2-0EAC451CCE6D}"/>
  </hyperlinks>
  <pageMargins left="0.25" right="0.25" top="0.75" bottom="0.75" header="0.3" footer="0.3"/>
  <pageSetup paperSize="9" scale="61" fitToHeight="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5" id="{C2CFD238-26E6-4DFB-8D71-6B5741CFB6B6}">
            <xm:f>'1. Basisgegevens'!$G$31="Nee"</xm:f>
            <x14:dxf>
              <font>
                <color rgb="FFFF0000"/>
              </font>
              <fill>
                <patternFill>
                  <bgColor theme="0" tint="-4.9989318521683403E-2"/>
                </patternFill>
              </fill>
            </x14:dxf>
          </x14:cfRule>
          <xm:sqref>G13</xm:sqref>
        </x14:conditionalFormatting>
        <x14:conditionalFormatting xmlns:xm="http://schemas.microsoft.com/office/excel/2006/main">
          <x14:cfRule type="expression" priority="4" id="{909BC3F1-2AE9-4847-898A-E388B46E4638}">
            <xm:f>'1. Basisgegevens'!$G$31="Nee"</xm:f>
            <x14:dxf>
              <font>
                <color theme="0" tint="-0.24994659260841701"/>
              </font>
              <fill>
                <patternFill>
                  <bgColor theme="0" tint="-4.9989318521683403E-2"/>
                </patternFill>
              </fill>
            </x14:dxf>
          </x14:cfRule>
          <xm:sqref>B13:F13 H13</xm:sqref>
        </x14:conditionalFormatting>
      </x14:conditionalFormattings>
    </ext>
    <ext xmlns:x14="http://schemas.microsoft.com/office/spreadsheetml/2009/9/main" uri="{CCE6A557-97BC-4b89-ADB6-D9C93CAAB3DF}">
      <x14:dataValidations xmlns:xm="http://schemas.microsoft.com/office/excel/2006/main" xWindow="995" yWindow="479" count="1">
        <x14:dataValidation type="list" allowBlank="1" showErrorMessage="1" promptTitle="Sector" prompt="Maak een keuze uit de beschikbare categorieën. De in omzet grootste activiteit wordt gezien als de belangrijkste. De indeling is gebaseerd op de standaard bedrijfsindeling van de KvK." xr:uid="{00000000-0002-0000-0400-000009000000}">
          <x14:formula1>
            <xm:f>Input!$C$82:$C$103</xm:f>
          </x14:formula1>
          <xm:sqref>G8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rgb="FF3E1B68"/>
    <pageSetUpPr autoPageBreaks="0" fitToPage="1"/>
  </sheetPr>
  <dimension ref="A2:M35"/>
  <sheetViews>
    <sheetView zoomScaleNormal="100" zoomScaleSheetLayoutView="70" workbookViewId="0">
      <pane ySplit="5" topLeftCell="A6" activePane="bottomLeft" state="frozen"/>
      <selection pane="bottomLeft"/>
    </sheetView>
  </sheetViews>
  <sheetFormatPr defaultColWidth="9.33203125" defaultRowHeight="14.4" x14ac:dyDescent="0.3"/>
  <cols>
    <col min="1" max="1" width="2.6640625" style="2" customWidth="1"/>
    <col min="2" max="2" width="5.6640625" style="2" customWidth="1"/>
    <col min="3" max="3" width="1.44140625" style="2" customWidth="1"/>
    <col min="4" max="5" width="50.6640625" style="2" customWidth="1"/>
    <col min="6" max="6" width="4.33203125" style="2" customWidth="1"/>
    <col min="7" max="7" width="45.6640625" style="2" customWidth="1"/>
    <col min="8" max="8" width="70.6640625" style="2" customWidth="1"/>
    <col min="9" max="10" width="9.33203125" style="4" customWidth="1"/>
    <col min="11" max="13" width="9.33203125" style="4"/>
    <col min="14" max="16384" width="9.33203125" style="2"/>
  </cols>
  <sheetData>
    <row r="2" spans="1:9" ht="18" x14ac:dyDescent="0.3">
      <c r="B2" s="134" t="s">
        <v>327</v>
      </c>
      <c r="C2" s="1"/>
      <c r="G2" s="126"/>
      <c r="H2" s="66" t="str">
        <f>'1. Basisgegevens'!H2</f>
        <v>Wettelijke controle x over boekjaar geëindigd op xx-xx-xxxx</v>
      </c>
    </row>
    <row r="3" spans="1:9" x14ac:dyDescent="0.3">
      <c r="B3" s="1"/>
      <c r="C3" s="1"/>
    </row>
    <row r="4" spans="1:9" x14ac:dyDescent="0.3">
      <c r="A4" s="15"/>
      <c r="B4" s="17"/>
      <c r="C4" s="17"/>
      <c r="D4" s="15"/>
      <c r="E4" s="15"/>
      <c r="F4" s="15"/>
      <c r="G4" s="15"/>
      <c r="H4" s="15"/>
      <c r="I4" s="22"/>
    </row>
    <row r="5" spans="1:9" ht="15" thickBot="1" x14ac:dyDescent="0.35">
      <c r="A5" s="15"/>
      <c r="B5" s="380" t="s">
        <v>1</v>
      </c>
      <c r="C5" s="380"/>
      <c r="D5" s="380"/>
      <c r="E5" s="380"/>
      <c r="F5" s="136" t="s">
        <v>250</v>
      </c>
      <c r="G5" s="137" t="s">
        <v>2</v>
      </c>
      <c r="H5" s="137" t="s">
        <v>236</v>
      </c>
      <c r="I5" s="100"/>
    </row>
    <row r="6" spans="1:9" x14ac:dyDescent="0.3">
      <c r="A6" s="15"/>
      <c r="B6" s="16"/>
      <c r="C6" s="16"/>
      <c r="D6" s="16"/>
      <c r="E6" s="16"/>
      <c r="F6" s="43"/>
      <c r="G6" s="16"/>
      <c r="H6" s="16"/>
      <c r="I6" s="100"/>
    </row>
    <row r="7" spans="1:9" x14ac:dyDescent="0.3">
      <c r="A7" s="15"/>
      <c r="B7" s="15"/>
      <c r="C7" s="15"/>
      <c r="D7" s="138" t="s">
        <v>59</v>
      </c>
      <c r="E7" s="16"/>
      <c r="F7" s="16"/>
      <c r="G7" s="16"/>
      <c r="H7" s="16"/>
      <c r="I7" s="100"/>
    </row>
    <row r="8" spans="1:9" x14ac:dyDescent="0.3">
      <c r="A8" s="15"/>
      <c r="B8" s="15" t="s">
        <v>129</v>
      </c>
      <c r="C8" s="15"/>
      <c r="D8" s="377" t="s">
        <v>60</v>
      </c>
      <c r="E8" s="378"/>
      <c r="F8" s="32"/>
      <c r="G8" s="323"/>
      <c r="H8" s="37" t="s">
        <v>432</v>
      </c>
      <c r="I8" s="13"/>
    </row>
    <row r="9" spans="1:9" x14ac:dyDescent="0.3">
      <c r="A9" s="15"/>
      <c r="B9" s="15" t="s">
        <v>95</v>
      </c>
      <c r="C9" s="15"/>
      <c r="D9" s="377" t="s">
        <v>61</v>
      </c>
      <c r="E9" s="378"/>
      <c r="F9" s="48" t="s">
        <v>250</v>
      </c>
      <c r="G9" s="324"/>
      <c r="H9" s="37" t="s">
        <v>753</v>
      </c>
      <c r="I9" s="217"/>
    </row>
    <row r="10" spans="1:9" x14ac:dyDescent="0.3">
      <c r="A10" s="15"/>
      <c r="B10" s="15"/>
      <c r="C10" s="15"/>
      <c r="D10" s="96"/>
      <c r="E10" s="97"/>
      <c r="F10" s="48"/>
      <c r="G10" s="325"/>
      <c r="H10" s="37"/>
      <c r="I10" s="217"/>
    </row>
    <row r="11" spans="1:9" x14ac:dyDescent="0.3">
      <c r="A11" s="15"/>
      <c r="B11" s="15"/>
      <c r="C11" s="15"/>
      <c r="D11" s="138" t="s">
        <v>62</v>
      </c>
      <c r="E11" s="32"/>
      <c r="F11" s="32"/>
      <c r="G11" s="211" t="s">
        <v>74</v>
      </c>
      <c r="H11" s="23"/>
      <c r="I11" s="217"/>
    </row>
    <row r="12" spans="1:9" x14ac:dyDescent="0.3">
      <c r="A12" s="15"/>
      <c r="B12" s="15" t="s">
        <v>124</v>
      </c>
      <c r="C12" s="15"/>
      <c r="D12" s="377" t="s">
        <v>63</v>
      </c>
      <c r="E12" s="377"/>
      <c r="F12" s="48" t="s">
        <v>250</v>
      </c>
      <c r="G12" s="326"/>
      <c r="H12" s="130" t="s">
        <v>754</v>
      </c>
      <c r="I12" s="217"/>
    </row>
    <row r="13" spans="1:9" x14ac:dyDescent="0.3">
      <c r="A13" s="15"/>
      <c r="B13" s="15" t="s">
        <v>292</v>
      </c>
      <c r="C13" s="15"/>
      <c r="D13" s="379" t="s">
        <v>379</v>
      </c>
      <c r="E13" s="379"/>
      <c r="F13" s="30"/>
      <c r="G13" s="211" t="s">
        <v>76</v>
      </c>
      <c r="I13" s="100"/>
    </row>
    <row r="14" spans="1:9" x14ac:dyDescent="0.3">
      <c r="A14" s="15"/>
      <c r="B14" s="231" t="s">
        <v>328</v>
      </c>
      <c r="C14" s="231"/>
      <c r="D14" s="232" t="s">
        <v>64</v>
      </c>
      <c r="E14" s="36">
        <v>1</v>
      </c>
      <c r="F14" s="36"/>
      <c r="G14" s="327"/>
      <c r="H14" s="230" t="s">
        <v>385</v>
      </c>
      <c r="I14" s="22"/>
    </row>
    <row r="15" spans="1:9" x14ac:dyDescent="0.3">
      <c r="A15" s="15"/>
      <c r="B15" s="231" t="s">
        <v>329</v>
      </c>
      <c r="C15" s="231"/>
      <c r="D15" s="232" t="s">
        <v>65</v>
      </c>
      <c r="E15" s="65">
        <v>2</v>
      </c>
      <c r="F15" s="65"/>
      <c r="G15" s="327"/>
      <c r="H15" s="230" t="s">
        <v>385</v>
      </c>
      <c r="I15" s="22"/>
    </row>
    <row r="16" spans="1:9" x14ac:dyDescent="0.3">
      <c r="A16" s="15"/>
      <c r="B16" s="231" t="s">
        <v>330</v>
      </c>
      <c r="C16" s="231"/>
      <c r="D16" s="232" t="s">
        <v>66</v>
      </c>
      <c r="E16" s="65">
        <v>3</v>
      </c>
      <c r="F16" s="65"/>
      <c r="G16" s="327"/>
      <c r="H16" s="230" t="s">
        <v>385</v>
      </c>
      <c r="I16" s="22"/>
    </row>
    <row r="17" spans="1:9" x14ac:dyDescent="0.3">
      <c r="A17" s="15"/>
      <c r="B17" s="231" t="s">
        <v>331</v>
      </c>
      <c r="C17" s="231"/>
      <c r="D17" s="232" t="s">
        <v>67</v>
      </c>
      <c r="E17" s="65">
        <v>4</v>
      </c>
      <c r="F17" s="65"/>
      <c r="G17" s="327"/>
      <c r="H17" s="230" t="s">
        <v>385</v>
      </c>
      <c r="I17" s="22"/>
    </row>
    <row r="18" spans="1:9" x14ac:dyDescent="0.3">
      <c r="A18" s="15"/>
      <c r="B18" s="231" t="s">
        <v>332</v>
      </c>
      <c r="C18" s="231"/>
      <c r="D18" s="232" t="s">
        <v>262</v>
      </c>
      <c r="E18" s="65">
        <v>5</v>
      </c>
      <c r="F18" s="65"/>
      <c r="G18" s="327"/>
      <c r="H18" s="230" t="s">
        <v>385</v>
      </c>
      <c r="I18" s="22"/>
    </row>
    <row r="19" spans="1:9" x14ac:dyDescent="0.3">
      <c r="A19" s="15"/>
      <c r="B19" s="231" t="s">
        <v>333</v>
      </c>
      <c r="C19" s="231"/>
      <c r="D19" s="232" t="s">
        <v>263</v>
      </c>
      <c r="E19" s="65">
        <v>6</v>
      </c>
      <c r="F19" s="65"/>
      <c r="G19" s="327"/>
      <c r="H19" s="230" t="s">
        <v>385</v>
      </c>
      <c r="I19" s="22"/>
    </row>
    <row r="20" spans="1:9" x14ac:dyDescent="0.3">
      <c r="A20" s="15"/>
      <c r="B20" s="231" t="s">
        <v>334</v>
      </c>
      <c r="C20" s="231"/>
      <c r="D20" s="232" t="s">
        <v>264</v>
      </c>
      <c r="E20" s="65">
        <v>7</v>
      </c>
      <c r="F20" s="65"/>
      <c r="G20" s="327"/>
      <c r="H20" s="230" t="s">
        <v>385</v>
      </c>
      <c r="I20" s="22"/>
    </row>
    <row r="21" spans="1:9" x14ac:dyDescent="0.3">
      <c r="A21" s="15"/>
      <c r="B21" s="231" t="s">
        <v>335</v>
      </c>
      <c r="C21" s="231"/>
      <c r="D21" s="232" t="s">
        <v>265</v>
      </c>
      <c r="E21" s="65">
        <v>8</v>
      </c>
      <c r="F21" s="65"/>
      <c r="G21" s="327"/>
      <c r="H21" s="230" t="s">
        <v>385</v>
      </c>
      <c r="I21" s="22"/>
    </row>
    <row r="22" spans="1:9" x14ac:dyDescent="0.3">
      <c r="A22" s="15"/>
      <c r="B22" s="231" t="s">
        <v>336</v>
      </c>
      <c r="C22" s="231"/>
      <c r="D22" s="232" t="s">
        <v>266</v>
      </c>
      <c r="E22" s="65">
        <v>9</v>
      </c>
      <c r="F22" s="65"/>
      <c r="G22" s="327"/>
      <c r="H22" s="230" t="s">
        <v>385</v>
      </c>
      <c r="I22" s="22"/>
    </row>
    <row r="23" spans="1:9" x14ac:dyDescent="0.3">
      <c r="A23" s="15"/>
      <c r="B23" s="231" t="s">
        <v>337</v>
      </c>
      <c r="C23" s="231"/>
      <c r="D23" s="232" t="s">
        <v>267</v>
      </c>
      <c r="E23" s="65">
        <v>10</v>
      </c>
      <c r="F23" s="65"/>
      <c r="G23" s="327"/>
      <c r="H23" s="230" t="s">
        <v>385</v>
      </c>
      <c r="I23" s="22"/>
    </row>
    <row r="24" spans="1:9" x14ac:dyDescent="0.3">
      <c r="A24" s="15"/>
      <c r="B24" s="15" t="s">
        <v>98</v>
      </c>
      <c r="C24" s="15"/>
      <c r="D24" s="379" t="s">
        <v>68</v>
      </c>
      <c r="E24" s="379"/>
      <c r="F24" s="30"/>
      <c r="G24" s="328"/>
      <c r="H24" s="37" t="s">
        <v>434</v>
      </c>
      <c r="I24" s="216"/>
    </row>
    <row r="25" spans="1:9" x14ac:dyDescent="0.3">
      <c r="A25" s="15"/>
      <c r="B25" s="15" t="s">
        <v>100</v>
      </c>
      <c r="C25" s="15"/>
      <c r="D25" s="379" t="s">
        <v>380</v>
      </c>
      <c r="E25" s="379"/>
      <c r="F25" s="34"/>
      <c r="G25" s="329"/>
      <c r="H25" s="37" t="s">
        <v>384</v>
      </c>
    </row>
    <row r="26" spans="1:9" x14ac:dyDescent="0.3">
      <c r="A26" s="15"/>
      <c r="B26" s="22" t="s">
        <v>103</v>
      </c>
      <c r="C26" s="15"/>
      <c r="D26" s="379" t="s">
        <v>187</v>
      </c>
      <c r="E26" s="379"/>
      <c r="F26" s="48" t="s">
        <v>250</v>
      </c>
      <c r="G26" s="329"/>
      <c r="H26" s="37" t="s">
        <v>384</v>
      </c>
    </row>
    <row r="27" spans="1:9" x14ac:dyDescent="0.3">
      <c r="A27" s="15"/>
      <c r="B27" s="24"/>
      <c r="C27" s="15"/>
      <c r="D27" s="34"/>
      <c r="E27" s="34"/>
      <c r="F27" s="34"/>
      <c r="G27" s="101"/>
      <c r="H27" s="23"/>
      <c r="I27" s="218"/>
    </row>
    <row r="28" spans="1:9" x14ac:dyDescent="0.3">
      <c r="D28" s="248" t="s">
        <v>694</v>
      </c>
    </row>
    <row r="32" spans="1:9" x14ac:dyDescent="0.3">
      <c r="D32" s="93"/>
    </row>
    <row r="35" spans="4:4" x14ac:dyDescent="0.3">
      <c r="D35" s="54"/>
    </row>
  </sheetData>
  <sheetProtection algorithmName="SHA-512" hashValue="p4tyDbUlSPJ5Us/roCS9MdF3+KdxN3IuXUg1zdt6eei8PPkifvNrGJ2M0odcuFIH1PflBPfXQMjmliH98Bh6zw==" saltValue="p2+NFuv2emNgCHK3l7gABQ==" spinCount="100000" sheet="1"/>
  <protectedRanges>
    <protectedRange sqref="G8:G9 G12 G14:G26" name="Range4"/>
    <protectedRange sqref="G8:G9 G12 G14:G26" name="Range1"/>
  </protectedRanges>
  <mergeCells count="8">
    <mergeCell ref="B5:E5"/>
    <mergeCell ref="D25:E25"/>
    <mergeCell ref="D26:E26"/>
    <mergeCell ref="D24:E24"/>
    <mergeCell ref="D8:E8"/>
    <mergeCell ref="D9:E9"/>
    <mergeCell ref="D12:E12"/>
    <mergeCell ref="D13:E13"/>
  </mergeCells>
  <phoneticPr fontId="9" type="noConversion"/>
  <conditionalFormatting sqref="H2">
    <cfRule type="cellIs" dxfId="281" priority="103" operator="equal">
      <formula>" 00-01-1900"</formula>
    </cfRule>
  </conditionalFormatting>
  <conditionalFormatting sqref="G14">
    <cfRule type="expression" dxfId="280" priority="38">
      <formula>E14&lt;=$G$12</formula>
    </cfRule>
    <cfRule type="expression" dxfId="279" priority="87">
      <formula>AND(E14&gt;$G$12,G14&lt;&gt;"")</formula>
    </cfRule>
  </conditionalFormatting>
  <conditionalFormatting sqref="B14:D14">
    <cfRule type="expression" dxfId="278" priority="57">
      <formula>$E$14&lt;=$G$12</formula>
    </cfRule>
  </conditionalFormatting>
  <conditionalFormatting sqref="B15:D15">
    <cfRule type="expression" dxfId="277" priority="56">
      <formula>$E$15&lt;=$G$12</formula>
    </cfRule>
  </conditionalFormatting>
  <conditionalFormatting sqref="B16:D16">
    <cfRule type="expression" dxfId="276" priority="55">
      <formula>$E$16&lt;=$G$12</formula>
    </cfRule>
  </conditionalFormatting>
  <conditionalFormatting sqref="B17:D17">
    <cfRule type="expression" dxfId="275" priority="54">
      <formula>$E$17&lt;=$G$12</formula>
    </cfRule>
  </conditionalFormatting>
  <conditionalFormatting sqref="B18:D18">
    <cfRule type="expression" dxfId="274" priority="53">
      <formula>$E$18&lt;=$G$12</formula>
    </cfRule>
  </conditionalFormatting>
  <conditionalFormatting sqref="B20:D20">
    <cfRule type="expression" dxfId="273" priority="52">
      <formula>$E$20&lt;=$G$12</formula>
    </cfRule>
  </conditionalFormatting>
  <conditionalFormatting sqref="B19:D19">
    <cfRule type="expression" dxfId="272" priority="51">
      <formula>$E$19&lt;=$G$12</formula>
    </cfRule>
  </conditionalFormatting>
  <conditionalFormatting sqref="B21:D21">
    <cfRule type="expression" dxfId="271" priority="50">
      <formula>$E$21&lt;=$G$12</formula>
    </cfRule>
  </conditionalFormatting>
  <conditionalFormatting sqref="B22:D22">
    <cfRule type="expression" dxfId="270" priority="49">
      <formula>$E$22&lt;=$G$12</formula>
    </cfRule>
  </conditionalFormatting>
  <conditionalFormatting sqref="B23:D23">
    <cfRule type="expression" dxfId="269" priority="48">
      <formula>$E$23&lt;=$G$12</formula>
    </cfRule>
  </conditionalFormatting>
  <conditionalFormatting sqref="B26:F26 H26">
    <cfRule type="expression" dxfId="268" priority="46">
      <formula>$G$25="Nee"</formula>
    </cfRule>
  </conditionalFormatting>
  <conditionalFormatting sqref="H9">
    <cfRule type="expression" dxfId="267" priority="43">
      <formula>$G$17="Nee"</formula>
    </cfRule>
  </conditionalFormatting>
  <conditionalFormatting sqref="H14:H23">
    <cfRule type="expression" dxfId="266" priority="42">
      <formula>$G$12&gt;=E14</formula>
    </cfRule>
  </conditionalFormatting>
  <conditionalFormatting sqref="G2">
    <cfRule type="cellIs" dxfId="265" priority="39" operator="equal">
      <formula>" 00-01-1900"</formula>
    </cfRule>
  </conditionalFormatting>
  <conditionalFormatting sqref="G26">
    <cfRule type="expression" dxfId="264" priority="19">
      <formula>$G$25="Nee"</formula>
    </cfRule>
  </conditionalFormatting>
  <conditionalFormatting sqref="G15">
    <cfRule type="expression" dxfId="263" priority="17">
      <formula>E15&lt;=$G$12</formula>
    </cfRule>
    <cfRule type="expression" dxfId="262" priority="18">
      <formula>AND(E15&gt;$G$12,G15&lt;&gt;"")</formula>
    </cfRule>
  </conditionalFormatting>
  <conditionalFormatting sqref="G16">
    <cfRule type="expression" dxfId="261" priority="15">
      <formula>E16&lt;=$G$12</formula>
    </cfRule>
    <cfRule type="expression" dxfId="260" priority="16">
      <formula>AND(E16&gt;$G$12,G16&lt;&gt;"")</formula>
    </cfRule>
  </conditionalFormatting>
  <conditionalFormatting sqref="G17">
    <cfRule type="expression" dxfId="259" priority="13">
      <formula>E17&lt;=$G$12</formula>
    </cfRule>
    <cfRule type="expression" dxfId="258" priority="14">
      <formula>AND(E17&gt;$G$12,G17&lt;&gt;"")</formula>
    </cfRule>
  </conditionalFormatting>
  <conditionalFormatting sqref="G18">
    <cfRule type="expression" dxfId="257" priority="11">
      <formula>E18&lt;=$G$12</formula>
    </cfRule>
    <cfRule type="expression" dxfId="256" priority="12">
      <formula>AND(E18&gt;$G$12,G18&lt;&gt;"")</formula>
    </cfRule>
  </conditionalFormatting>
  <conditionalFormatting sqref="G19">
    <cfRule type="expression" dxfId="255" priority="9">
      <formula>E19&lt;=$G$12</formula>
    </cfRule>
    <cfRule type="expression" dxfId="254" priority="10">
      <formula>AND(E19&gt;$G$12,G19&lt;&gt;"")</formula>
    </cfRule>
  </conditionalFormatting>
  <conditionalFormatting sqref="G20">
    <cfRule type="expression" dxfId="253" priority="7">
      <formula>E20&lt;=$G$12</formula>
    </cfRule>
    <cfRule type="expression" dxfId="252" priority="8">
      <formula>AND(E20&gt;$G$12,G20&lt;&gt;"")</formula>
    </cfRule>
  </conditionalFormatting>
  <conditionalFormatting sqref="G21">
    <cfRule type="expression" dxfId="251" priority="5">
      <formula>E21&lt;=$G$12</formula>
    </cfRule>
    <cfRule type="expression" dxfId="250" priority="6">
      <formula>AND(E21&gt;$G$12,G21&lt;&gt;"")</formula>
    </cfRule>
  </conditionalFormatting>
  <conditionalFormatting sqref="G22">
    <cfRule type="expression" dxfId="249" priority="3">
      <formula>E22&lt;=$G$12</formula>
    </cfRule>
    <cfRule type="expression" dxfId="248" priority="4">
      <formula>AND(E22&gt;$G$12,G22&lt;&gt;"")</formula>
    </cfRule>
  </conditionalFormatting>
  <conditionalFormatting sqref="G23">
    <cfRule type="expression" dxfId="247" priority="1">
      <formula>E23&lt;=$G$12</formula>
    </cfRule>
    <cfRule type="expression" dxfId="246" priority="2">
      <formula>AND(E23&gt;$G$12,G23&lt;&gt;"")</formula>
    </cfRule>
  </conditionalFormatting>
  <dataValidations count="4">
    <dataValidation type="whole" allowBlank="1" showInputMessage="1" showErrorMessage="1" errorTitle="Max. 10" error="Maximale waarde (10) is overschreden." sqref="G12" xr:uid="{1CE73263-234F-4117-87F5-224757D81028}">
      <formula1>0</formula1>
      <formula2>10</formula2>
    </dataValidation>
    <dataValidation type="whole" operator="greaterThanOrEqual" allowBlank="1" showInputMessage="1" showErrorMessage="1" sqref="G9" xr:uid="{85C71C76-8D25-4BBD-A868-89F369E4AAD2}">
      <formula1>0</formula1>
    </dataValidation>
    <dataValidation type="list" allowBlank="1" showInputMessage="1" showErrorMessage="1" errorTitle="Hoofdlettergevoelig" error="Vul Ja of Nee in. Het antwoord is hoofdlettergevoelig." sqref="G25:G26" xr:uid="{00000000-0002-0000-0600-000002000000}">
      <formula1>"Ja,Nee"</formula1>
    </dataValidation>
    <dataValidation type="list" allowBlank="1" showInputMessage="1" showErrorMessage="1" sqref="G24" xr:uid="{00000000-0002-0000-0600-000003000000}">
      <formula1>"Slecht,Duidelijk voor verbetering vatbaar,Middelmatig,Goed"</formula1>
    </dataValidation>
  </dataValidations>
  <hyperlinks>
    <hyperlink ref="D28" location="'6. Urenbesteding'!D30" display="Naar einde vragenlijst" xr:uid="{C27C64FE-C6CE-476E-B0C1-54A2E1DC3CAC}"/>
  </hyperlinks>
  <pageMargins left="0.25" right="0.25" top="0.75" bottom="0.75" header="0.3" footer="0.3"/>
  <pageSetup paperSize="9" scale="61" fitToHeight="0"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error="Selecteer een antwoordoptie uit de lijst." xr:uid="{00000000-0002-0000-0600-000000000000}">
          <x14:formula1>
            <xm:f>Input!$C$106:$C$110</xm:f>
          </x14:formula1>
          <xm:sqref>G8</xm:sqref>
        </x14:dataValidation>
        <x14:dataValidation type="list" allowBlank="1" showInputMessage="1" showErrorMessage="1" xr:uid="{00000000-0002-0000-0600-000004000000}">
          <x14:formula1>
            <xm:f>Input!$C$113:$C$135</xm:f>
          </x14:formula1>
          <xm:sqref>G14:G23</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rgb="FF3E1B68"/>
    <pageSetUpPr autoPageBreaks="0" fitToPage="1"/>
  </sheetPr>
  <dimension ref="A2:J34"/>
  <sheetViews>
    <sheetView zoomScaleNormal="100" workbookViewId="0">
      <pane ySplit="5" topLeftCell="A6" activePane="bottomLeft" state="frozen"/>
      <selection pane="bottomLeft"/>
    </sheetView>
  </sheetViews>
  <sheetFormatPr defaultColWidth="9.33203125" defaultRowHeight="14.4" x14ac:dyDescent="0.3"/>
  <cols>
    <col min="1" max="1" width="2.6640625" style="2" customWidth="1"/>
    <col min="2" max="2" width="5.6640625" style="2" customWidth="1"/>
    <col min="3" max="3" width="1.44140625" style="2" customWidth="1"/>
    <col min="4" max="5" width="50.6640625" style="2" customWidth="1"/>
    <col min="6" max="6" width="4.33203125" style="2" customWidth="1"/>
    <col min="7" max="7" width="45.6640625" style="2" customWidth="1"/>
    <col min="8" max="8" width="70.6640625" style="2" customWidth="1"/>
    <col min="9" max="9" width="9.33203125" style="2" customWidth="1"/>
    <col min="10" max="16384" width="9.33203125" style="2"/>
  </cols>
  <sheetData>
    <row r="2" spans="1:10" ht="18" x14ac:dyDescent="0.3">
      <c r="A2" s="15"/>
      <c r="B2" s="142" t="s">
        <v>338</v>
      </c>
      <c r="C2" s="17"/>
      <c r="D2" s="15"/>
      <c r="E2" s="15"/>
      <c r="F2" s="15"/>
      <c r="G2" s="126"/>
      <c r="H2" s="66" t="str">
        <f>'1. Basisgegevens'!H2</f>
        <v>Wettelijke controle x over boekjaar geëindigd op xx-xx-xxxx</v>
      </c>
    </row>
    <row r="3" spans="1:10" x14ac:dyDescent="0.3">
      <c r="A3" s="15"/>
      <c r="B3" s="17"/>
      <c r="C3" s="17"/>
      <c r="D3" s="15"/>
      <c r="E3" s="15"/>
      <c r="F3" s="15"/>
      <c r="G3" s="15"/>
      <c r="H3" s="54"/>
    </row>
    <row r="4" spans="1:10" x14ac:dyDescent="0.3">
      <c r="A4" s="15"/>
      <c r="B4" s="17"/>
      <c r="C4" s="17"/>
      <c r="D4" s="15"/>
      <c r="E4" s="15"/>
      <c r="F4" s="15"/>
      <c r="G4" s="64" t="s">
        <v>234</v>
      </c>
      <c r="H4" s="15"/>
    </row>
    <row r="5" spans="1:10" ht="15" thickBot="1" x14ac:dyDescent="0.35">
      <c r="A5" s="15"/>
      <c r="B5" s="380" t="s">
        <v>1</v>
      </c>
      <c r="C5" s="380"/>
      <c r="D5" s="380"/>
      <c r="E5" s="380"/>
      <c r="F5" s="136" t="s">
        <v>250</v>
      </c>
      <c r="G5" s="137" t="s">
        <v>2</v>
      </c>
      <c r="H5" s="137" t="s">
        <v>236</v>
      </c>
    </row>
    <row r="6" spans="1:10" x14ac:dyDescent="0.3">
      <c r="A6" s="15"/>
      <c r="B6" s="15"/>
      <c r="C6" s="15"/>
      <c r="D6" s="16"/>
      <c r="E6" s="16"/>
      <c r="F6" s="48"/>
      <c r="G6" s="64" t="s">
        <v>74</v>
      </c>
      <c r="H6" s="16"/>
    </row>
    <row r="7" spans="1:10" s="5" customFormat="1" x14ac:dyDescent="0.3">
      <c r="B7" s="12"/>
      <c r="C7" s="12"/>
      <c r="D7" s="389" t="s">
        <v>55</v>
      </c>
      <c r="E7" s="389"/>
      <c r="F7" s="88"/>
      <c r="G7" s="114" t="s">
        <v>76</v>
      </c>
      <c r="H7" s="71"/>
      <c r="I7" s="72"/>
      <c r="J7" s="12"/>
    </row>
    <row r="8" spans="1:10" s="5" customFormat="1" ht="30" customHeight="1" x14ac:dyDescent="0.3">
      <c r="B8" s="12" t="s">
        <v>293</v>
      </c>
      <c r="C8" s="12"/>
      <c r="D8" s="390" t="s">
        <v>56</v>
      </c>
      <c r="E8" s="390"/>
      <c r="F8" s="48" t="s">
        <v>250</v>
      </c>
      <c r="G8" s="118"/>
      <c r="H8" s="37" t="s">
        <v>384</v>
      </c>
      <c r="I8" s="73"/>
      <c r="J8" s="12"/>
    </row>
    <row r="9" spans="1:10" s="5" customFormat="1" x14ac:dyDescent="0.3">
      <c r="B9" s="12"/>
      <c r="C9" s="12"/>
      <c r="D9" s="89"/>
      <c r="E9" s="89"/>
      <c r="F9" s="48"/>
      <c r="G9" s="36" t="s">
        <v>74</v>
      </c>
      <c r="H9" s="37"/>
      <c r="I9" s="73"/>
      <c r="J9" s="12"/>
    </row>
    <row r="10" spans="1:10" s="5" customFormat="1" x14ac:dyDescent="0.3">
      <c r="B10" s="12"/>
      <c r="C10" s="12"/>
      <c r="D10" s="389" t="s">
        <v>57</v>
      </c>
      <c r="E10" s="389"/>
      <c r="F10" s="88"/>
      <c r="G10" s="115" t="s">
        <v>76</v>
      </c>
      <c r="H10" s="70"/>
      <c r="I10" s="12"/>
      <c r="J10" s="12"/>
    </row>
    <row r="11" spans="1:10" s="5" customFormat="1" x14ac:dyDescent="0.3">
      <c r="B11" s="12" t="s">
        <v>200</v>
      </c>
      <c r="C11" s="12"/>
      <c r="D11" s="382" t="s">
        <v>198</v>
      </c>
      <c r="E11" s="382"/>
      <c r="F11" s="48" t="s">
        <v>250</v>
      </c>
      <c r="G11" s="330"/>
      <c r="H11" s="37" t="s">
        <v>384</v>
      </c>
      <c r="I11" s="12"/>
      <c r="J11" s="12"/>
    </row>
    <row r="12" spans="1:10" s="5" customFormat="1" ht="30" customHeight="1" x14ac:dyDescent="0.3">
      <c r="B12" s="12" t="s">
        <v>201</v>
      </c>
      <c r="C12" s="12"/>
      <c r="D12" s="382" t="s">
        <v>436</v>
      </c>
      <c r="E12" s="382"/>
      <c r="F12" s="48" t="s">
        <v>250</v>
      </c>
      <c r="G12" s="330"/>
      <c r="H12" s="37" t="s">
        <v>384</v>
      </c>
      <c r="I12" s="12"/>
      <c r="J12" s="12"/>
    </row>
    <row r="13" spans="1:10" s="5" customFormat="1" x14ac:dyDescent="0.3">
      <c r="B13" s="12"/>
      <c r="C13" s="12"/>
      <c r="D13" s="87"/>
      <c r="E13" s="87"/>
      <c r="F13" s="48"/>
      <c r="G13" s="187" t="s">
        <v>74</v>
      </c>
      <c r="H13" s="37"/>
      <c r="I13" s="12"/>
      <c r="J13" s="12"/>
    </row>
    <row r="14" spans="1:10" s="5" customFormat="1" x14ac:dyDescent="0.3">
      <c r="B14" s="12"/>
      <c r="C14" s="12"/>
      <c r="D14" s="389" t="s">
        <v>303</v>
      </c>
      <c r="E14" s="389"/>
      <c r="F14" s="48"/>
      <c r="G14" s="187" t="s">
        <v>473</v>
      </c>
      <c r="H14" s="37"/>
      <c r="I14" s="12"/>
      <c r="J14" s="12"/>
    </row>
    <row r="15" spans="1:10" x14ac:dyDescent="0.3">
      <c r="A15" s="15"/>
      <c r="B15" s="15" t="s">
        <v>339</v>
      </c>
      <c r="C15" s="15"/>
      <c r="D15" s="379" t="s">
        <v>276</v>
      </c>
      <c r="E15" s="379"/>
      <c r="F15" s="48" t="s">
        <v>250</v>
      </c>
      <c r="G15" s="331"/>
      <c r="H15" s="37" t="s">
        <v>755</v>
      </c>
    </row>
    <row r="16" spans="1:10" x14ac:dyDescent="0.3">
      <c r="A16" s="15"/>
      <c r="B16" s="15" t="s">
        <v>340</v>
      </c>
      <c r="C16" s="15"/>
      <c r="D16" s="379" t="s">
        <v>275</v>
      </c>
      <c r="E16" s="379"/>
      <c r="F16" s="32"/>
      <c r="G16" s="331"/>
      <c r="H16" s="37" t="s">
        <v>755</v>
      </c>
    </row>
    <row r="17" spans="1:8" x14ac:dyDescent="0.3">
      <c r="A17" s="15"/>
      <c r="B17" s="15" t="s">
        <v>341</v>
      </c>
      <c r="C17" s="15"/>
      <c r="D17" s="379" t="s">
        <v>381</v>
      </c>
      <c r="E17" s="379"/>
      <c r="F17" s="48" t="s">
        <v>250</v>
      </c>
      <c r="G17" s="332"/>
      <c r="H17" s="37" t="s">
        <v>752</v>
      </c>
    </row>
    <row r="18" spans="1:8" x14ac:dyDescent="0.3">
      <c r="A18" s="15"/>
      <c r="B18" s="15" t="s">
        <v>342</v>
      </c>
      <c r="C18" s="15"/>
      <c r="D18" s="379" t="s">
        <v>382</v>
      </c>
      <c r="E18" s="379"/>
      <c r="F18" s="48" t="s">
        <v>250</v>
      </c>
      <c r="G18" s="333"/>
      <c r="H18" s="37" t="s">
        <v>752</v>
      </c>
    </row>
    <row r="19" spans="1:8" x14ac:dyDescent="0.3">
      <c r="A19" s="15"/>
      <c r="B19" s="15" t="s">
        <v>343</v>
      </c>
      <c r="C19" s="15"/>
      <c r="D19" s="379" t="s">
        <v>188</v>
      </c>
      <c r="E19" s="379"/>
      <c r="F19" s="32"/>
      <c r="G19" s="305"/>
      <c r="H19" s="37" t="s">
        <v>385</v>
      </c>
    </row>
    <row r="20" spans="1:8" x14ac:dyDescent="0.3">
      <c r="A20" s="15"/>
      <c r="B20" s="15" t="s">
        <v>344</v>
      </c>
      <c r="C20" s="15"/>
      <c r="D20" s="377" t="s">
        <v>273</v>
      </c>
      <c r="E20" s="377"/>
      <c r="F20" s="48" t="s">
        <v>250</v>
      </c>
      <c r="G20" s="323"/>
      <c r="H20" s="37" t="s">
        <v>384</v>
      </c>
    </row>
    <row r="21" spans="1:8" x14ac:dyDescent="0.3">
      <c r="A21" s="15"/>
      <c r="B21" s="15" t="s">
        <v>345</v>
      </c>
      <c r="C21" s="15"/>
      <c r="D21" s="377" t="s">
        <v>272</v>
      </c>
      <c r="E21" s="377"/>
      <c r="F21" s="48" t="s">
        <v>250</v>
      </c>
      <c r="G21" s="323"/>
      <c r="H21" s="37" t="s">
        <v>384</v>
      </c>
    </row>
    <row r="22" spans="1:8" ht="30" customHeight="1" x14ac:dyDescent="0.3">
      <c r="A22" s="15"/>
      <c r="B22" s="15" t="s">
        <v>346</v>
      </c>
      <c r="C22" s="15"/>
      <c r="D22" s="379" t="s">
        <v>437</v>
      </c>
      <c r="E22" s="379"/>
      <c r="F22" s="48" t="s">
        <v>250</v>
      </c>
      <c r="G22" s="323"/>
      <c r="H22" s="37" t="s">
        <v>384</v>
      </c>
    </row>
    <row r="23" spans="1:8" x14ac:dyDescent="0.3">
      <c r="A23" s="15"/>
      <c r="B23" s="15" t="s">
        <v>347</v>
      </c>
      <c r="C23" s="15"/>
      <c r="D23" s="379" t="s">
        <v>271</v>
      </c>
      <c r="E23" s="379"/>
      <c r="F23" s="48" t="s">
        <v>250</v>
      </c>
      <c r="G23" s="323"/>
      <c r="H23" s="37" t="s">
        <v>384</v>
      </c>
    </row>
    <row r="24" spans="1:8" x14ac:dyDescent="0.3">
      <c r="A24" s="15"/>
      <c r="B24" s="15" t="s">
        <v>348</v>
      </c>
      <c r="C24" s="15"/>
      <c r="D24" s="384" t="s">
        <v>185</v>
      </c>
      <c r="E24" s="384"/>
      <c r="F24" s="48" t="s">
        <v>250</v>
      </c>
      <c r="G24" s="323"/>
      <c r="H24" s="37" t="s">
        <v>384</v>
      </c>
    </row>
    <row r="25" spans="1:8" ht="30" customHeight="1" x14ac:dyDescent="0.3">
      <c r="A25" s="15"/>
      <c r="B25" s="15" t="s">
        <v>349</v>
      </c>
      <c r="C25" s="15"/>
      <c r="D25" s="379" t="s">
        <v>274</v>
      </c>
      <c r="E25" s="379"/>
      <c r="F25" s="48" t="s">
        <v>250</v>
      </c>
      <c r="G25" s="323"/>
      <c r="H25" s="37" t="s">
        <v>384</v>
      </c>
    </row>
    <row r="26" spans="1:8" x14ac:dyDescent="0.3">
      <c r="A26" s="15"/>
      <c r="B26" s="15" t="s">
        <v>350</v>
      </c>
      <c r="C26" s="15"/>
      <c r="D26" s="379" t="s">
        <v>69</v>
      </c>
      <c r="E26" s="379"/>
      <c r="F26" s="48" t="s">
        <v>250</v>
      </c>
      <c r="G26" s="323"/>
      <c r="H26" s="37" t="s">
        <v>384</v>
      </c>
    </row>
    <row r="27" spans="1:8" x14ac:dyDescent="0.3">
      <c r="A27" s="15"/>
      <c r="B27" s="15"/>
      <c r="C27" s="15"/>
      <c r="D27" s="30"/>
      <c r="E27" s="30"/>
      <c r="F27" s="48"/>
      <c r="G27" s="37"/>
      <c r="H27" s="37"/>
    </row>
    <row r="28" spans="1:8" x14ac:dyDescent="0.3">
      <c r="D28" s="248" t="s">
        <v>694</v>
      </c>
      <c r="G28" s="102"/>
    </row>
    <row r="30" spans="1:8" x14ac:dyDescent="0.3">
      <c r="A30" s="15"/>
      <c r="B30" s="15"/>
      <c r="C30" s="15"/>
      <c r="D30" s="31"/>
      <c r="E30" s="31"/>
      <c r="F30" s="31"/>
      <c r="G30" s="37"/>
      <c r="H30" s="37"/>
    </row>
    <row r="31" spans="1:8" x14ac:dyDescent="0.3">
      <c r="D31" s="93"/>
    </row>
    <row r="34" spans="4:4" x14ac:dyDescent="0.3">
      <c r="D34" s="54"/>
    </row>
  </sheetData>
  <sheetProtection algorithmName="SHA-512" hashValue="XdvS47CLK6lCFg9eE726/rcNrujPLtp1G8+3IuUSEDPWpJ6DlJ2GIotARs1rnsOGAbssXJqodHBa68lN6hlwOQ==" saltValue="e29/exDdtoYF9hfIJ+TP9w==" spinCount="100000" sheet="1"/>
  <protectedRanges>
    <protectedRange sqref="G11:G12 G15:G26" name="Range5"/>
    <protectedRange sqref="G8 G11:G12 G15:G26" name="Range1"/>
  </protectedRanges>
  <mergeCells count="19">
    <mergeCell ref="D24:E24"/>
    <mergeCell ref="D25:E25"/>
    <mergeCell ref="D22:E22"/>
    <mergeCell ref="D18:E18"/>
    <mergeCell ref="D26:E26"/>
    <mergeCell ref="D19:E19"/>
    <mergeCell ref="D20:E20"/>
    <mergeCell ref="D21:E21"/>
    <mergeCell ref="D23:E23"/>
    <mergeCell ref="B5:E5"/>
    <mergeCell ref="D14:E14"/>
    <mergeCell ref="D15:E15"/>
    <mergeCell ref="D16:E16"/>
    <mergeCell ref="D17:E17"/>
    <mergeCell ref="D7:E7"/>
    <mergeCell ref="D8:E8"/>
    <mergeCell ref="D10:E10"/>
    <mergeCell ref="D11:E11"/>
    <mergeCell ref="D12:E12"/>
  </mergeCells>
  <conditionalFormatting sqref="H2:H3">
    <cfRule type="cellIs" dxfId="245" priority="12" operator="equal">
      <formula>" 00-01-1900"</formula>
    </cfRule>
  </conditionalFormatting>
  <conditionalFormatting sqref="G2">
    <cfRule type="cellIs" dxfId="244" priority="3" operator="equal">
      <formula>" 00-01-1900"</formula>
    </cfRule>
  </conditionalFormatting>
  <conditionalFormatting sqref="G14">
    <cfRule type="expression" dxfId="243" priority="1">
      <formula>OR($G$17&gt;=500000,$G$17&lt;-500000)</formula>
    </cfRule>
    <cfRule type="expression" dxfId="242" priority="2">
      <formula>OR($G$18&gt;500000,$G$18&lt;-500000)</formula>
    </cfRule>
  </conditionalFormatting>
  <dataValidations count="8">
    <dataValidation type="whole" allowBlank="1" showErrorMessage="1" prompt="In duizenden euro's. Negatief effect op vermogen invullen als minwaarde en vice versa. _x000a_" sqref="G18" xr:uid="{5ABEBD17-22EA-44D1-BCA7-D4871E38D1B8}">
      <formula1>-9.99999999999999E+35</formula1>
      <formula2>9.99999999999999E+36</formula2>
    </dataValidation>
    <dataValidation type="whole" operator="greaterThanOrEqual" allowBlank="1" showInputMessage="1" showErrorMessage="1" error="Vul een getal van 0 of hoger in." sqref="G15" xr:uid="{A5EEB99F-51C2-4716-98A1-2A0ACB579A50}">
      <formula1>0</formula1>
    </dataValidation>
    <dataValidation type="whole" showErrorMessage="1" error="Vul een getal van 0 of hoger in. Het aantal gecorrigeerde afwijkingen kan niet hoger zijn dan het totaal aantal geconstateerde afwijkingen." sqref="G16" xr:uid="{BECAF0CE-35EF-4542-8C38-26EB350DB00F}">
      <formula1>0</formula1>
      <formula2>G15</formula2>
    </dataValidation>
    <dataValidation type="whole" allowBlank="1" showInputMessage="1" showErrorMessage="1" sqref="G18" xr:uid="{A1669189-8850-4B7C-B60B-E63BF72EE319}">
      <formula1>-9.99999999999999E+38</formula1>
      <formula2>9.99999999999999E+39</formula2>
    </dataValidation>
    <dataValidation type="list" allowBlank="1" showInputMessage="1" showErrorMessage="1" errorTitle="Hoofdlettergevoelig" error="Vul Ja of Nee in. Het antwoord is hoofdlettergevoelig." sqref="G8 G11:G12 G20:G26" xr:uid="{0B125E39-E32D-4AF4-8A7A-BB66F475FAD1}">
      <formula1>"Ja,Nee"</formula1>
    </dataValidation>
    <dataValidation type="list" allowBlank="1" showInputMessage="1" showErrorMessage="1" sqref="G19" xr:uid="{00000000-0002-0000-0700-000001000000}">
      <formula1>"Goedkeurend oordeel (Standaard 700.7c),Oordeel met beperking (Standaard 705.7),Afkeurend oordeel (Standaard 705.8),Oordeelonthouding (Standaard 705.9)"</formula1>
    </dataValidation>
    <dataValidation type="whole" allowBlank="1" showInputMessage="1" showErrorMessage="1" promptTitle="Let op" prompt="Alle bedragen in de vragenlijst worden uitgevraagd in duizendtallen (afgerond). _x000a_" sqref="G17" xr:uid="{9CD6A7A9-CFF6-47FE-BDAC-3FB6404EAF3D}">
      <formula1>-9.99999999999999E+35</formula1>
      <formula2>9.99999999999999E+36</formula2>
    </dataValidation>
    <dataValidation type="whole" allowBlank="1" showInputMessage="1" showErrorMessage="1" promptTitle="Let op" prompt="Alle bedragen in de vragenlijst worden uitgevraagd in duizendtallen (afgerond). " sqref="G17" xr:uid="{3EA302EC-6DC1-4828-A0D6-52D00AD7D7F4}">
      <formula1>-9.99999999999999E+38</formula1>
      <formula2>9.99999999999999E+39</formula2>
    </dataValidation>
  </dataValidations>
  <hyperlinks>
    <hyperlink ref="D28" location="'6. Urenbesteding'!D30" display="Naar einde vragenlijst" xr:uid="{033B0C3B-8399-45D5-8F36-B1181136F07D}"/>
  </hyperlinks>
  <pageMargins left="0.25" right="0.25" top="0.75" bottom="0.75" header="0.3" footer="0.3"/>
  <pageSetup paperSize="9" scale="61" fitToHeight="0"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tabColor rgb="FF3E1B68"/>
    <pageSetUpPr autoPageBreaks="0" fitToPage="1"/>
  </sheetPr>
  <dimension ref="A2:AM252"/>
  <sheetViews>
    <sheetView zoomScaleNormal="100" workbookViewId="0">
      <pane ySplit="5" topLeftCell="A6" activePane="bottomLeft" state="frozen"/>
      <selection pane="bottomLeft"/>
    </sheetView>
  </sheetViews>
  <sheetFormatPr defaultColWidth="9.33203125" defaultRowHeight="14.4" x14ac:dyDescent="0.3"/>
  <cols>
    <col min="1" max="1" width="2.6640625" style="2" customWidth="1"/>
    <col min="2" max="2" width="5.6640625" style="2" customWidth="1"/>
    <col min="3" max="3" width="1.44140625" style="2" customWidth="1"/>
    <col min="4" max="9" width="10.6640625" style="2" customWidth="1"/>
    <col min="10" max="10" width="37.33203125" style="2" customWidth="1"/>
    <col min="11" max="11" width="4.33203125" style="2" customWidth="1"/>
    <col min="12" max="12" width="45.6640625" style="2" customWidth="1"/>
    <col min="13" max="13" width="70.6640625" style="2" customWidth="1"/>
    <col min="14" max="14" width="34.33203125" style="2" customWidth="1"/>
    <col min="15" max="34" width="9.33203125" style="2"/>
    <col min="35" max="35" width="9.33203125" style="7"/>
    <col min="36" max="38" width="9.33203125" style="7" hidden="1" customWidth="1"/>
    <col min="39" max="39" width="9.33203125" style="7"/>
    <col min="40" max="16384" width="9.33203125" style="2"/>
  </cols>
  <sheetData>
    <row r="2" spans="2:38" ht="18" x14ac:dyDescent="0.3">
      <c r="B2" s="134" t="s">
        <v>304</v>
      </c>
      <c r="C2" s="1"/>
      <c r="L2" s="126"/>
      <c r="M2" s="25" t="str">
        <f>'1. Basisgegevens'!H2</f>
        <v>Wettelijke controle x over boekjaar geëindigd op xx-xx-xxxx</v>
      </c>
    </row>
    <row r="3" spans="2:38" x14ac:dyDescent="0.3">
      <c r="B3" s="1"/>
      <c r="C3" s="1"/>
    </row>
    <row r="4" spans="2:38" x14ac:dyDescent="0.3">
      <c r="B4" s="17"/>
      <c r="C4" s="17"/>
      <c r="D4" s="15"/>
      <c r="E4" s="15"/>
      <c r="F4" s="15"/>
      <c r="G4" s="15"/>
      <c r="H4" s="15"/>
      <c r="I4" s="15"/>
      <c r="J4" s="15"/>
      <c r="K4" s="15"/>
      <c r="L4" s="15"/>
      <c r="M4" s="15"/>
    </row>
    <row r="5" spans="2:38" ht="15" thickBot="1" x14ac:dyDescent="0.35">
      <c r="B5" s="380" t="s">
        <v>1</v>
      </c>
      <c r="C5" s="380"/>
      <c r="D5" s="380"/>
      <c r="E5" s="380"/>
      <c r="F5" s="380"/>
      <c r="G5" s="380"/>
      <c r="H5" s="380"/>
      <c r="I5" s="380"/>
      <c r="J5" s="380"/>
      <c r="K5" s="136" t="s">
        <v>250</v>
      </c>
      <c r="L5" s="137" t="s">
        <v>2</v>
      </c>
      <c r="M5" s="137" t="s">
        <v>236</v>
      </c>
    </row>
    <row r="6" spans="2:38" x14ac:dyDescent="0.3">
      <c r="B6" s="15"/>
      <c r="C6" s="15"/>
      <c r="D6" s="38"/>
      <c r="E6" s="38"/>
      <c r="F6" s="38"/>
      <c r="G6" s="38"/>
      <c r="H6" s="38"/>
      <c r="I6" s="38"/>
      <c r="J6" s="17"/>
      <c r="K6" s="17"/>
      <c r="L6" s="17"/>
      <c r="M6" s="39"/>
    </row>
    <row r="7" spans="2:38" x14ac:dyDescent="0.3">
      <c r="B7" s="15"/>
      <c r="C7" s="15"/>
      <c r="D7" s="138" t="s">
        <v>33</v>
      </c>
      <c r="E7" s="16"/>
      <c r="F7" s="16"/>
      <c r="G7" s="16"/>
      <c r="H7" s="16"/>
      <c r="I7" s="16"/>
      <c r="J7" s="17"/>
      <c r="K7" s="17"/>
      <c r="M7" s="39"/>
    </row>
    <row r="8" spans="2:38" x14ac:dyDescent="0.3">
      <c r="B8" s="15" t="s">
        <v>151</v>
      </c>
      <c r="C8" s="15"/>
      <c r="D8" s="384" t="s">
        <v>34</v>
      </c>
      <c r="E8" s="384"/>
      <c r="F8" s="384"/>
      <c r="G8" s="384"/>
      <c r="H8" s="384"/>
      <c r="I8" s="384"/>
      <c r="J8" s="391"/>
      <c r="K8" s="48" t="s">
        <v>250</v>
      </c>
      <c r="L8" s="334"/>
      <c r="M8" s="37" t="s">
        <v>385</v>
      </c>
      <c r="N8" s="8"/>
      <c r="AJ8" s="345" t="s">
        <v>705</v>
      </c>
      <c r="AK8" s="361">
        <f>L8</f>
        <v>0</v>
      </c>
      <c r="AL8" s="349"/>
    </row>
    <row r="9" spans="2:38" ht="16.5" customHeight="1" x14ac:dyDescent="0.3">
      <c r="B9" s="15" t="s">
        <v>351</v>
      </c>
      <c r="C9" s="15"/>
      <c r="D9" s="384" t="s">
        <v>35</v>
      </c>
      <c r="E9" s="384"/>
      <c r="F9" s="384"/>
      <c r="G9" s="384"/>
      <c r="H9" s="384"/>
      <c r="I9" s="384"/>
      <c r="J9" s="391"/>
      <c r="K9" s="41"/>
      <c r="L9" s="306"/>
      <c r="M9" s="37" t="s">
        <v>41</v>
      </c>
      <c r="N9" s="8"/>
      <c r="AK9" s="349"/>
      <c r="AL9" s="349"/>
    </row>
    <row r="10" spans="2:38" x14ac:dyDescent="0.3">
      <c r="B10" s="15"/>
      <c r="C10" s="15"/>
      <c r="D10" s="40"/>
      <c r="E10" s="40"/>
      <c r="F10" s="40"/>
      <c r="G10" s="40"/>
      <c r="H10" s="40"/>
      <c r="I10" s="40"/>
      <c r="J10" s="17"/>
      <c r="K10" s="17"/>
      <c r="L10" s="182"/>
      <c r="M10" s="17"/>
      <c r="N10" s="8"/>
      <c r="AJ10" s="362" t="s">
        <v>700</v>
      </c>
      <c r="AK10" s="361" t="s">
        <v>74</v>
      </c>
      <c r="AL10" s="361" t="s">
        <v>74</v>
      </c>
    </row>
    <row r="11" spans="2:38" x14ac:dyDescent="0.3">
      <c r="B11" s="15"/>
      <c r="C11" s="15"/>
      <c r="D11" s="138" t="s">
        <v>189</v>
      </c>
      <c r="E11" s="16"/>
      <c r="F11" s="16"/>
      <c r="G11" s="16"/>
      <c r="H11" s="16"/>
      <c r="I11" s="16"/>
      <c r="J11" s="16"/>
      <c r="K11" s="16"/>
      <c r="L11" s="182"/>
      <c r="M11" s="39"/>
      <c r="N11" s="8"/>
      <c r="AK11" s="361" t="s">
        <v>514</v>
      </c>
      <c r="AL11" s="361" t="s">
        <v>391</v>
      </c>
    </row>
    <row r="12" spans="2:38" ht="49.2" customHeight="1" x14ac:dyDescent="0.3">
      <c r="B12" s="15"/>
      <c r="C12" s="15"/>
      <c r="D12" s="392" t="str">
        <f>IF(AND(L8 = "Ja", '1. Basisgegevens'!G31 = "Ja"),
    CONCATENATE("Vul uren in op het niveau van deze wettelijke controle conform urenregistratie zoals aangegeven bij vraag 6.1. Als de uren niet op dit niveau beschikbaar zijn, kies dan een ander antwoord bij vraag 6.1. ",
                "Het uitgangspunt is dat u uren voor wettelijke controles binnen een groep niet dubbel verantwoord. ",
                "Uren die op niet-weco-opdrachtcodes zijn geschreven (bijv. referred work/interoffice opdrachten), kunnen (naar beste inschatting) meegenomen worden voor zover deze redelijkerwijs gemaakt zijn ten behoeve van deze wettelijke controle."),
    IF(AND(L8 = "Nee (de ingevulde uren betreffen de totale uren zoals deze zijn geregistreerd voor alle controlewerkzaamheden binnen dezelfde groep)", '1. Basisgegevens'!G32 = "Nee"),
        CONCATENATE("Als de uren alleen op groepsniveau beschikbaar zijn, zoals aangegeven bij vraag 6.1, vul dan niets in (dat hoeft alleen in de vragenlijst van het groepshoofd). ",
                    "Als de informatie ook beschikbaar is op het niveau van de wettelijke controle, kies dan een ander passend antwoord bij vraag 6.1."),
        IF(AND(L8 = "Nee (de ingevulde uren betreffen de totale uren zoals deze zijn geregistreerd voor alle controlewerkzaamheden binnen dezelfde groep)", '1. Basisgegevens'!G31 = "Nee"),
            "U heeft aangegeven dat de entiteit waar de controle wordt uitgevoerd geen onderdeel is van een groep. Kies een passend antwoord bij vraag 6.1 en vul de uren in op niveau van de wettelijke controle.",
            IF(L8 = "Nee (de ingevulde uren betreffen de totale uren zoals deze zijn geregistreerd voor alle controlewerkzaamheden binnen dezelfde groep)",
                "Vul de uren in op groepsniveau zoals aangegeven bij vraag 6.1. Als de informatie ook beschikbaar is op het niveau van de wettelijke controle, kies dan een ander passend antwoord bij vraag 6.1.",
                ""
            )
        )
    )
)</f>
        <v/>
      </c>
      <c r="E12" s="392"/>
      <c r="F12" s="392"/>
      <c r="G12" s="392"/>
      <c r="H12" s="392"/>
      <c r="I12" s="392"/>
      <c r="J12" s="392"/>
      <c r="K12" s="392"/>
      <c r="L12" s="392"/>
      <c r="M12" s="39"/>
      <c r="N12" s="8"/>
      <c r="AK12" s="361"/>
      <c r="AL12" s="361"/>
    </row>
    <row r="13" spans="2:38" x14ac:dyDescent="0.3">
      <c r="B13" s="22" t="s">
        <v>152</v>
      </c>
      <c r="C13" s="22"/>
      <c r="D13" s="384" t="s">
        <v>255</v>
      </c>
      <c r="E13" s="384"/>
      <c r="F13" s="384"/>
      <c r="G13" s="384"/>
      <c r="H13" s="384"/>
      <c r="I13" s="384"/>
      <c r="J13" s="384"/>
      <c r="K13" s="48" t="s">
        <v>250</v>
      </c>
      <c r="L13" s="363"/>
      <c r="N13" s="8"/>
      <c r="AK13" s="361" t="s">
        <v>515</v>
      </c>
      <c r="AL13" s="361" t="s">
        <v>181</v>
      </c>
    </row>
    <row r="14" spans="2:38" ht="14.7" customHeight="1" x14ac:dyDescent="0.3">
      <c r="B14" s="22" t="s">
        <v>352</v>
      </c>
      <c r="C14" s="22"/>
      <c r="D14" s="158" t="s">
        <v>190</v>
      </c>
      <c r="E14" s="158"/>
      <c r="F14" s="158"/>
      <c r="G14" s="158"/>
      <c r="H14" s="158"/>
      <c r="I14" s="158"/>
      <c r="J14" s="159"/>
      <c r="K14" s="30"/>
      <c r="L14" s="316"/>
      <c r="M14" s="383" t="s">
        <v>360</v>
      </c>
      <c r="N14" s="8"/>
      <c r="AK14" s="349"/>
      <c r="AL14" s="349"/>
    </row>
    <row r="15" spans="2:38" ht="14.7" customHeight="1" x14ac:dyDescent="0.3">
      <c r="B15" s="22" t="s">
        <v>353</v>
      </c>
      <c r="C15" s="22"/>
      <c r="D15" s="158" t="s">
        <v>197</v>
      </c>
      <c r="E15" s="158"/>
      <c r="F15" s="158"/>
      <c r="G15" s="158"/>
      <c r="H15" s="158"/>
      <c r="I15" s="158"/>
      <c r="J15" s="159"/>
      <c r="K15" s="48" t="s">
        <v>250</v>
      </c>
      <c r="L15" s="316"/>
      <c r="M15" s="383"/>
      <c r="AK15" s="349"/>
      <c r="AL15" s="349"/>
    </row>
    <row r="16" spans="2:38" ht="14.7" customHeight="1" x14ac:dyDescent="0.3">
      <c r="B16" s="22" t="s">
        <v>354</v>
      </c>
      <c r="C16" s="22"/>
      <c r="D16" s="158" t="s">
        <v>268</v>
      </c>
      <c r="E16" s="158"/>
      <c r="F16" s="158"/>
      <c r="G16" s="158"/>
      <c r="H16" s="158"/>
      <c r="I16" s="158"/>
      <c r="J16" s="159"/>
      <c r="K16" s="120" t="s">
        <v>250</v>
      </c>
      <c r="L16" s="316"/>
      <c r="M16" s="161" t="s">
        <v>476</v>
      </c>
      <c r="N16" s="8"/>
      <c r="AJ16" s="345" t="s">
        <v>706</v>
      </c>
      <c r="AK16" s="352" t="str">
        <f>IF(AK8=AK10,AL10,IF(AK8=AK11,AL11,IF(AK8=AK13,AL13,"")))</f>
        <v/>
      </c>
      <c r="AL16" s="349"/>
    </row>
    <row r="17" spans="1:37" ht="14.7" customHeight="1" x14ac:dyDescent="0.3">
      <c r="B17" s="22" t="s">
        <v>355</v>
      </c>
      <c r="C17" s="22"/>
      <c r="D17" s="158" t="s">
        <v>191</v>
      </c>
      <c r="E17" s="158"/>
      <c r="F17" s="158"/>
      <c r="G17" s="158"/>
      <c r="H17" s="158"/>
      <c r="I17" s="158"/>
      <c r="J17" s="159"/>
      <c r="K17" s="30"/>
      <c r="L17" s="316"/>
      <c r="M17" s="160"/>
      <c r="N17" s="8"/>
    </row>
    <row r="18" spans="1:37" ht="14.7" customHeight="1" x14ac:dyDescent="0.3">
      <c r="B18" s="22" t="s">
        <v>356</v>
      </c>
      <c r="C18" s="22"/>
      <c r="D18" s="158" t="s">
        <v>193</v>
      </c>
      <c r="E18" s="158"/>
      <c r="F18" s="158"/>
      <c r="G18" s="158"/>
      <c r="H18" s="158"/>
      <c r="I18" s="158"/>
      <c r="J18" s="159"/>
      <c r="K18" s="48"/>
      <c r="L18" s="316"/>
      <c r="M18" s="117" t="s">
        <v>478</v>
      </c>
    </row>
    <row r="19" spans="1:37" ht="14.7" customHeight="1" x14ac:dyDescent="0.3">
      <c r="B19" s="22" t="s">
        <v>357</v>
      </c>
      <c r="C19" s="22"/>
      <c r="D19" s="158" t="s">
        <v>192</v>
      </c>
      <c r="E19" s="158"/>
      <c r="F19" s="158"/>
      <c r="G19" s="158"/>
      <c r="H19" s="158"/>
      <c r="I19" s="158"/>
      <c r="J19" s="159"/>
      <c r="K19" s="48" t="s">
        <v>250</v>
      </c>
      <c r="L19" s="316"/>
    </row>
    <row r="20" spans="1:37" ht="14.7" customHeight="1" x14ac:dyDescent="0.3">
      <c r="B20" s="22" t="s">
        <v>358</v>
      </c>
      <c r="C20" s="22"/>
      <c r="D20" s="158" t="s">
        <v>692</v>
      </c>
      <c r="E20" s="158"/>
      <c r="F20" s="158"/>
      <c r="G20" s="158"/>
      <c r="H20" s="158"/>
      <c r="I20" s="158"/>
      <c r="J20" s="159"/>
      <c r="K20" s="48" t="s">
        <v>250</v>
      </c>
      <c r="L20" s="316"/>
      <c r="M20" s="117" t="s">
        <v>477</v>
      </c>
      <c r="N20" s="7"/>
    </row>
    <row r="21" spans="1:37" ht="14.7" customHeight="1" x14ac:dyDescent="0.3">
      <c r="B21" s="22" t="s">
        <v>359</v>
      </c>
      <c r="C21" s="22"/>
      <c r="D21" s="158" t="s">
        <v>242</v>
      </c>
      <c r="E21" s="158"/>
      <c r="F21" s="158"/>
      <c r="G21" s="158"/>
      <c r="H21" s="158"/>
      <c r="I21" s="158"/>
      <c r="J21" s="159"/>
      <c r="K21" s="48" t="s">
        <v>250</v>
      </c>
      <c r="L21" s="316"/>
      <c r="M21" s="160"/>
    </row>
    <row r="22" spans="1:37" x14ac:dyDescent="0.3">
      <c r="B22" s="24"/>
      <c r="C22" s="24"/>
      <c r="D22" s="14"/>
      <c r="E22" s="34"/>
      <c r="F22" s="34"/>
      <c r="G22" s="34"/>
      <c r="H22" s="34"/>
      <c r="I22" s="34"/>
      <c r="J22" s="21"/>
      <c r="K22" s="30"/>
      <c r="L22" s="191"/>
      <c r="M22" s="160"/>
    </row>
    <row r="23" spans="1:37" x14ac:dyDescent="0.3">
      <c r="B23" s="15"/>
      <c r="C23" s="15"/>
      <c r="D23" s="138" t="s">
        <v>459</v>
      </c>
      <c r="E23" s="16"/>
      <c r="F23" s="16"/>
      <c r="G23" s="16"/>
      <c r="H23" s="16"/>
      <c r="I23" s="16"/>
      <c r="J23" s="15"/>
      <c r="K23" s="15"/>
      <c r="L23" s="335"/>
      <c r="M23" s="28"/>
      <c r="AK23" s="7" t="b">
        <v>0</v>
      </c>
    </row>
    <row r="24" spans="1:37" ht="15" thickBot="1" x14ac:dyDescent="0.35">
      <c r="B24" s="15"/>
      <c r="C24" s="15"/>
      <c r="D24" s="378" t="s">
        <v>36</v>
      </c>
      <c r="E24" s="378"/>
      <c r="F24" s="378"/>
      <c r="G24" s="378"/>
      <c r="H24" s="378"/>
      <c r="I24" s="378"/>
      <c r="J24" s="378"/>
      <c r="K24" s="32"/>
      <c r="L24" s="336">
        <f>L14+L15+L16+L17+L18+L19+L21+L20</f>
        <v>0</v>
      </c>
      <c r="M24" s="42"/>
      <c r="U24" s="119"/>
      <c r="AK24" s="7" t="b">
        <v>1</v>
      </c>
    </row>
    <row r="25" spans="1:37" ht="15" thickTop="1" x14ac:dyDescent="0.3">
      <c r="B25" s="15"/>
      <c r="C25" s="15"/>
      <c r="D25" s="20"/>
      <c r="E25" s="128"/>
      <c r="F25" s="128"/>
      <c r="G25" s="128"/>
      <c r="H25" s="128"/>
      <c r="I25" s="128"/>
      <c r="J25" s="20"/>
      <c r="K25" s="32"/>
      <c r="L25" s="337"/>
      <c r="M25" s="42"/>
      <c r="AK25" s="7" t="b">
        <v>0</v>
      </c>
    </row>
    <row r="26" spans="1:37" x14ac:dyDescent="0.3">
      <c r="A26" s="15"/>
      <c r="B26" s="15"/>
      <c r="C26" s="15"/>
      <c r="D26" s="138" t="s">
        <v>361</v>
      </c>
      <c r="E26" s="16"/>
      <c r="F26" s="16"/>
      <c r="G26" s="16"/>
      <c r="H26" s="16"/>
      <c r="I26" s="16"/>
      <c r="J26" s="31"/>
      <c r="K26" s="31"/>
      <c r="L26" s="338"/>
      <c r="M26" s="39"/>
    </row>
    <row r="27" spans="1:37" ht="30" customHeight="1" x14ac:dyDescent="0.3">
      <c r="A27" s="15"/>
      <c r="B27" s="22" t="s">
        <v>362</v>
      </c>
      <c r="C27" s="24"/>
      <c r="D27" s="379" t="s">
        <v>70</v>
      </c>
      <c r="E27" s="379"/>
      <c r="F27" s="379"/>
      <c r="G27" s="379"/>
      <c r="H27" s="379"/>
      <c r="I27" s="379"/>
      <c r="J27" s="379"/>
      <c r="K27" s="30"/>
      <c r="L27" s="339"/>
      <c r="M27" s="37" t="s">
        <v>41</v>
      </c>
    </row>
    <row r="28" spans="1:37" x14ac:dyDescent="0.3">
      <c r="A28" s="15"/>
      <c r="B28" s="22"/>
      <c r="C28" s="24"/>
      <c r="D28" s="90"/>
      <c r="E28" s="129"/>
      <c r="F28" s="129"/>
      <c r="G28" s="129"/>
      <c r="H28" s="129"/>
      <c r="I28" s="129"/>
      <c r="J28" s="90"/>
      <c r="K28" s="90"/>
      <c r="L28" s="37"/>
      <c r="M28" s="37"/>
    </row>
    <row r="29" spans="1:37" x14ac:dyDescent="0.3">
      <c r="A29" s="15"/>
      <c r="B29" s="22"/>
      <c r="C29" s="24"/>
      <c r="D29" s="248" t="s">
        <v>693</v>
      </c>
      <c r="E29" s="129"/>
      <c r="F29" s="129"/>
      <c r="G29" s="129"/>
      <c r="H29" s="129"/>
      <c r="I29" s="129"/>
      <c r="J29" s="90"/>
      <c r="K29" s="90"/>
      <c r="L29" s="37"/>
      <c r="M29" s="37"/>
    </row>
    <row r="30" spans="1:37" x14ac:dyDescent="0.3">
      <c r="B30" s="15"/>
      <c r="C30" s="15"/>
      <c r="D30" s="15"/>
      <c r="E30" s="15"/>
      <c r="F30" s="15"/>
      <c r="G30" s="15"/>
      <c r="H30" s="15"/>
      <c r="I30" s="15"/>
      <c r="J30" s="15"/>
      <c r="K30" s="15"/>
      <c r="L30" s="15"/>
      <c r="M30" s="15"/>
    </row>
    <row r="31" spans="1:37" x14ac:dyDescent="0.3">
      <c r="A31" s="15"/>
      <c r="B31" s="22"/>
      <c r="C31" s="24"/>
      <c r="H31" s="16"/>
      <c r="I31" s="16"/>
      <c r="J31" s="90"/>
      <c r="K31" s="90"/>
      <c r="L31" s="37"/>
      <c r="M31" s="37"/>
    </row>
    <row r="32" spans="1:37" x14ac:dyDescent="0.3">
      <c r="B32" s="15"/>
      <c r="C32" s="15"/>
      <c r="H32" s="57"/>
      <c r="I32" s="57"/>
      <c r="J32" s="15"/>
      <c r="K32" s="15"/>
      <c r="L32" s="15"/>
      <c r="M32" s="42"/>
    </row>
    <row r="33" spans="1:13" x14ac:dyDescent="0.3">
      <c r="B33" s="15"/>
      <c r="C33" s="15"/>
      <c r="H33" s="100"/>
      <c r="I33" s="100"/>
      <c r="J33" s="15"/>
      <c r="K33" s="15"/>
      <c r="L33" s="15"/>
      <c r="M33" s="42"/>
    </row>
    <row r="34" spans="1:13" x14ac:dyDescent="0.3">
      <c r="A34" s="15"/>
      <c r="B34" s="22"/>
      <c r="C34" s="24"/>
      <c r="H34" s="95"/>
      <c r="I34" s="95"/>
      <c r="J34" s="91"/>
      <c r="K34" s="91"/>
      <c r="L34" s="37"/>
      <c r="M34" s="37"/>
    </row>
    <row r="35" spans="1:13" x14ac:dyDescent="0.3">
      <c r="B35" s="15"/>
      <c r="C35" s="15"/>
      <c r="D35" s="15"/>
      <c r="E35" s="15"/>
      <c r="F35" s="15"/>
      <c r="G35" s="15"/>
      <c r="H35" s="15"/>
      <c r="I35" s="15"/>
      <c r="J35" s="15"/>
      <c r="K35" s="15"/>
      <c r="L35" s="15"/>
      <c r="M35" s="15"/>
    </row>
    <row r="36" spans="1:13" x14ac:dyDescent="0.3">
      <c r="B36" s="15"/>
      <c r="C36" s="15"/>
      <c r="D36" s="15"/>
      <c r="E36" s="15"/>
      <c r="F36" s="15"/>
      <c r="G36" s="15"/>
      <c r="H36" s="15"/>
      <c r="I36" s="15"/>
      <c r="J36" s="15"/>
      <c r="K36" s="15"/>
      <c r="L36" s="15"/>
      <c r="M36" s="15"/>
    </row>
    <row r="37" spans="1:13" x14ac:dyDescent="0.3">
      <c r="B37" s="15"/>
      <c r="C37" s="15"/>
      <c r="D37" s="15"/>
      <c r="E37" s="15"/>
      <c r="F37" s="15"/>
      <c r="G37" s="15"/>
      <c r="H37" s="15"/>
      <c r="I37" s="15"/>
      <c r="J37" s="15"/>
      <c r="K37" s="15"/>
      <c r="L37" s="15"/>
      <c r="M37" s="15"/>
    </row>
    <row r="38" spans="1:13" x14ac:dyDescent="0.3">
      <c r="B38" s="15"/>
      <c r="C38" s="15"/>
      <c r="D38" s="15"/>
      <c r="E38" s="15"/>
      <c r="F38" s="15"/>
      <c r="G38" s="15"/>
      <c r="H38" s="15"/>
      <c r="I38" s="15"/>
      <c r="J38" s="15"/>
      <c r="K38" s="15"/>
      <c r="L38" s="15"/>
      <c r="M38" s="15"/>
    </row>
    <row r="39" spans="1:13" x14ac:dyDescent="0.3">
      <c r="B39" s="15"/>
      <c r="C39" s="15"/>
      <c r="D39" s="15"/>
      <c r="E39" s="15"/>
      <c r="F39" s="15"/>
      <c r="G39" s="15"/>
      <c r="H39" s="15"/>
      <c r="I39" s="15"/>
      <c r="J39" s="15"/>
      <c r="K39" s="15"/>
      <c r="L39" s="15"/>
      <c r="M39" s="15"/>
    </row>
    <row r="40" spans="1:13" x14ac:dyDescent="0.3">
      <c r="B40" s="15"/>
      <c r="C40" s="15"/>
      <c r="D40" s="15"/>
      <c r="E40" s="15"/>
      <c r="F40" s="15"/>
      <c r="G40" s="15"/>
      <c r="H40" s="15"/>
      <c r="I40" s="15"/>
      <c r="J40" s="15"/>
      <c r="K40" s="15"/>
      <c r="L40" s="15"/>
      <c r="M40" s="15"/>
    </row>
    <row r="41" spans="1:13" x14ac:dyDescent="0.3">
      <c r="B41" s="15"/>
      <c r="C41" s="15"/>
      <c r="D41" s="15"/>
      <c r="E41" s="15"/>
      <c r="F41" s="15"/>
      <c r="G41" s="15"/>
      <c r="H41" s="15"/>
      <c r="I41" s="15"/>
      <c r="J41" s="15"/>
      <c r="K41" s="15"/>
      <c r="L41" s="15"/>
      <c r="M41" s="15"/>
    </row>
    <row r="42" spans="1:13" x14ac:dyDescent="0.3">
      <c r="B42" s="15"/>
      <c r="C42" s="15"/>
      <c r="D42" s="15"/>
      <c r="E42" s="15"/>
      <c r="F42" s="15"/>
      <c r="G42" s="15"/>
      <c r="H42" s="15"/>
      <c r="I42" s="15"/>
      <c r="J42" s="15"/>
      <c r="K42" s="15"/>
      <c r="L42" s="15"/>
      <c r="M42" s="15"/>
    </row>
    <row r="43" spans="1:13" x14ac:dyDescent="0.3">
      <c r="B43" s="15"/>
      <c r="C43" s="15"/>
      <c r="D43" s="15"/>
      <c r="E43" s="15"/>
      <c r="F43" s="15"/>
      <c r="G43" s="15"/>
      <c r="H43" s="15"/>
      <c r="I43" s="15"/>
      <c r="J43" s="15"/>
      <c r="K43" s="15"/>
      <c r="L43" s="15"/>
      <c r="M43" s="15"/>
    </row>
    <row r="44" spans="1:13" x14ac:dyDescent="0.3">
      <c r="B44" s="15"/>
      <c r="C44" s="15"/>
      <c r="D44" s="15"/>
      <c r="E44" s="15"/>
      <c r="F44" s="15"/>
      <c r="G44" s="15"/>
      <c r="H44" s="15"/>
      <c r="I44" s="15"/>
      <c r="J44" s="15"/>
      <c r="K44" s="15"/>
      <c r="L44" s="15"/>
      <c r="M44" s="15"/>
    </row>
    <row r="45" spans="1:13" x14ac:dyDescent="0.3">
      <c r="B45" s="15"/>
      <c r="C45" s="15"/>
      <c r="D45" s="15"/>
      <c r="E45" s="15"/>
      <c r="F45" s="15"/>
      <c r="G45" s="15"/>
      <c r="H45" s="15"/>
      <c r="I45" s="15"/>
      <c r="J45" s="15"/>
      <c r="K45" s="15"/>
      <c r="L45" s="15"/>
      <c r="M45" s="15"/>
    </row>
    <row r="46" spans="1:13" x14ac:dyDescent="0.3">
      <c r="B46" s="15"/>
      <c r="C46" s="15"/>
      <c r="D46" s="15"/>
      <c r="E46" s="15"/>
      <c r="F46" s="15"/>
      <c r="G46" s="15"/>
      <c r="H46" s="15"/>
      <c r="I46" s="15"/>
      <c r="J46" s="15"/>
      <c r="K46" s="15"/>
      <c r="L46" s="15"/>
      <c r="M46" s="15"/>
    </row>
    <row r="47" spans="1:13" x14ac:dyDescent="0.3">
      <c r="B47" s="15"/>
      <c r="C47" s="15"/>
      <c r="D47" s="15"/>
      <c r="E47" s="15"/>
      <c r="F47" s="15"/>
      <c r="G47" s="15"/>
      <c r="H47" s="15"/>
      <c r="I47" s="15"/>
      <c r="J47" s="15"/>
      <c r="K47" s="15"/>
      <c r="L47" s="15"/>
      <c r="M47" s="15"/>
    </row>
    <row r="48" spans="1:13" x14ac:dyDescent="0.3">
      <c r="B48" s="15"/>
      <c r="C48" s="15"/>
      <c r="D48" s="15"/>
      <c r="E48" s="15"/>
      <c r="F48" s="15"/>
      <c r="G48" s="15"/>
      <c r="H48" s="15"/>
      <c r="I48" s="15"/>
      <c r="J48" s="15"/>
      <c r="K48" s="15"/>
      <c r="L48" s="15"/>
      <c r="M48" s="15"/>
    </row>
    <row r="49" spans="2:13" x14ac:dyDescent="0.3">
      <c r="B49" s="15"/>
      <c r="C49" s="15"/>
      <c r="D49" s="15"/>
      <c r="E49" s="15"/>
      <c r="F49" s="15"/>
      <c r="G49" s="15"/>
      <c r="H49" s="15"/>
      <c r="I49" s="15"/>
      <c r="J49" s="15"/>
      <c r="K49" s="15"/>
      <c r="L49" s="15"/>
      <c r="M49" s="15"/>
    </row>
    <row r="50" spans="2:13" x14ac:dyDescent="0.3">
      <c r="B50" s="15"/>
      <c r="C50" s="15"/>
      <c r="D50" s="15"/>
      <c r="E50" s="15"/>
      <c r="F50" s="15"/>
      <c r="G50" s="15"/>
      <c r="H50" s="15"/>
      <c r="I50" s="15"/>
      <c r="J50" s="15"/>
      <c r="K50" s="15"/>
      <c r="L50" s="15"/>
      <c r="M50" s="15"/>
    </row>
    <row r="51" spans="2:13" x14ac:dyDescent="0.3">
      <c r="B51" s="15"/>
      <c r="C51" s="15"/>
      <c r="D51" s="15"/>
      <c r="E51" s="15"/>
      <c r="F51" s="15"/>
      <c r="G51" s="15"/>
      <c r="H51" s="15"/>
      <c r="I51" s="15"/>
      <c r="J51" s="15"/>
      <c r="K51" s="15"/>
      <c r="L51" s="15"/>
      <c r="M51" s="15"/>
    </row>
    <row r="52" spans="2:13" x14ac:dyDescent="0.3">
      <c r="B52" s="15"/>
      <c r="C52" s="15"/>
      <c r="D52" s="15"/>
      <c r="E52" s="15"/>
      <c r="F52" s="15"/>
      <c r="G52" s="15"/>
      <c r="H52" s="15"/>
      <c r="I52" s="15"/>
      <c r="J52" s="15"/>
      <c r="K52" s="15"/>
      <c r="L52" s="15"/>
      <c r="M52" s="15"/>
    </row>
    <row r="53" spans="2:13" x14ac:dyDescent="0.3">
      <c r="B53" s="15"/>
      <c r="C53" s="15"/>
      <c r="D53" s="15"/>
      <c r="E53" s="15"/>
      <c r="F53" s="15"/>
      <c r="G53" s="15"/>
      <c r="H53" s="15"/>
      <c r="I53" s="15"/>
      <c r="J53" s="15"/>
      <c r="K53" s="15"/>
      <c r="L53" s="15"/>
      <c r="M53" s="15"/>
    </row>
    <row r="54" spans="2:13" x14ac:dyDescent="0.3">
      <c r="B54" s="15"/>
      <c r="C54" s="15"/>
      <c r="D54" s="15"/>
      <c r="E54" s="15"/>
      <c r="F54" s="15"/>
      <c r="G54" s="15"/>
      <c r="H54" s="15"/>
      <c r="I54" s="15"/>
      <c r="J54" s="15"/>
      <c r="K54" s="15"/>
      <c r="L54" s="15"/>
      <c r="M54" s="15"/>
    </row>
    <row r="55" spans="2:13" x14ac:dyDescent="0.3">
      <c r="B55" s="15"/>
      <c r="C55" s="15"/>
      <c r="D55" s="15"/>
      <c r="E55" s="15"/>
      <c r="F55" s="15"/>
      <c r="G55" s="15"/>
      <c r="H55" s="15"/>
      <c r="I55" s="15"/>
      <c r="J55" s="15"/>
      <c r="K55" s="15"/>
      <c r="L55" s="15"/>
      <c r="M55" s="15"/>
    </row>
    <row r="56" spans="2:13" x14ac:dyDescent="0.3">
      <c r="B56" s="15"/>
      <c r="C56" s="15"/>
      <c r="D56" s="15"/>
      <c r="E56" s="15"/>
      <c r="F56" s="15"/>
      <c r="G56" s="15"/>
      <c r="H56" s="15"/>
      <c r="I56" s="15"/>
      <c r="J56" s="15"/>
      <c r="K56" s="15"/>
      <c r="L56" s="15"/>
      <c r="M56" s="15"/>
    </row>
    <row r="57" spans="2:13" x14ac:dyDescent="0.3">
      <c r="B57" s="15"/>
      <c r="C57" s="15"/>
      <c r="D57" s="15"/>
      <c r="E57" s="15"/>
      <c r="F57" s="15"/>
      <c r="G57" s="15"/>
      <c r="H57" s="15"/>
      <c r="I57" s="15"/>
      <c r="J57" s="15"/>
      <c r="K57" s="15"/>
      <c r="L57" s="15"/>
      <c r="M57" s="15"/>
    </row>
    <row r="58" spans="2:13" x14ac:dyDescent="0.3">
      <c r="B58" s="15"/>
      <c r="C58" s="15"/>
      <c r="D58" s="15"/>
      <c r="E58" s="15"/>
      <c r="F58" s="15"/>
      <c r="G58" s="15"/>
      <c r="H58" s="15"/>
      <c r="I58" s="15"/>
      <c r="J58" s="15"/>
      <c r="K58" s="15"/>
      <c r="L58" s="15"/>
      <c r="M58" s="15"/>
    </row>
    <row r="59" spans="2:13" x14ac:dyDescent="0.3">
      <c r="B59" s="15"/>
      <c r="C59" s="15"/>
      <c r="D59" s="15"/>
      <c r="E59" s="15"/>
      <c r="F59" s="15"/>
      <c r="G59" s="15"/>
      <c r="H59" s="15"/>
      <c r="I59" s="15"/>
      <c r="J59" s="15"/>
      <c r="K59" s="15"/>
      <c r="L59" s="15"/>
      <c r="M59" s="15"/>
    </row>
    <row r="60" spans="2:13" x14ac:dyDescent="0.3">
      <c r="B60" s="15"/>
      <c r="C60" s="15"/>
      <c r="D60" s="15"/>
      <c r="E60" s="15"/>
      <c r="F60" s="15"/>
      <c r="G60" s="15"/>
      <c r="H60" s="15"/>
      <c r="I60" s="15"/>
      <c r="J60" s="15"/>
      <c r="K60" s="15"/>
      <c r="L60" s="15"/>
      <c r="M60" s="15"/>
    </row>
    <row r="61" spans="2:13" x14ac:dyDescent="0.3">
      <c r="B61" s="15"/>
      <c r="C61" s="15"/>
      <c r="D61" s="15"/>
      <c r="E61" s="15"/>
      <c r="F61" s="15"/>
      <c r="G61" s="15"/>
      <c r="H61" s="15"/>
      <c r="I61" s="15"/>
      <c r="J61" s="15"/>
      <c r="K61" s="15"/>
      <c r="L61" s="15"/>
      <c r="M61" s="15"/>
    </row>
    <row r="62" spans="2:13" x14ac:dyDescent="0.3">
      <c r="B62" s="15"/>
      <c r="C62" s="15"/>
      <c r="D62" s="15"/>
      <c r="E62" s="15"/>
      <c r="F62" s="15"/>
      <c r="G62" s="15"/>
      <c r="H62" s="15"/>
      <c r="I62" s="15"/>
      <c r="J62" s="15"/>
      <c r="K62" s="15"/>
      <c r="L62" s="15"/>
      <c r="M62" s="15"/>
    </row>
    <row r="63" spans="2:13" x14ac:dyDescent="0.3">
      <c r="B63" s="15"/>
      <c r="C63" s="15"/>
      <c r="D63" s="15"/>
      <c r="E63" s="15"/>
      <c r="F63" s="15"/>
      <c r="G63" s="15"/>
      <c r="H63" s="15"/>
      <c r="I63" s="15"/>
      <c r="J63" s="15"/>
      <c r="K63" s="15"/>
      <c r="L63" s="15"/>
      <c r="M63" s="15"/>
    </row>
    <row r="64" spans="2:13" x14ac:dyDescent="0.3">
      <c r="B64" s="15"/>
      <c r="C64" s="15"/>
      <c r="D64" s="15"/>
      <c r="E64" s="15"/>
      <c r="F64" s="15"/>
      <c r="G64" s="15"/>
      <c r="H64" s="15"/>
      <c r="I64" s="15"/>
      <c r="J64" s="15"/>
      <c r="K64" s="15"/>
      <c r="L64" s="15"/>
      <c r="M64" s="15"/>
    </row>
    <row r="65" spans="2:13" x14ac:dyDescent="0.3">
      <c r="B65" s="15"/>
      <c r="C65" s="15"/>
      <c r="D65" s="15"/>
      <c r="E65" s="15"/>
      <c r="F65" s="15"/>
      <c r="G65" s="15"/>
      <c r="H65" s="15"/>
      <c r="I65" s="15"/>
      <c r="J65" s="15"/>
      <c r="K65" s="15"/>
      <c r="L65" s="15"/>
      <c r="M65" s="15"/>
    </row>
    <row r="66" spans="2:13" x14ac:dyDescent="0.3">
      <c r="B66" s="15"/>
      <c r="C66" s="15"/>
      <c r="D66" s="15"/>
      <c r="E66" s="15"/>
      <c r="F66" s="15"/>
      <c r="G66" s="15"/>
      <c r="H66" s="15"/>
      <c r="I66" s="15"/>
      <c r="J66" s="15"/>
      <c r="K66" s="15"/>
      <c r="L66" s="15"/>
      <c r="M66" s="15"/>
    </row>
    <row r="67" spans="2:13" x14ac:dyDescent="0.3">
      <c r="B67" s="15"/>
      <c r="C67" s="15"/>
      <c r="D67" s="15"/>
      <c r="E67" s="15"/>
      <c r="F67" s="15"/>
      <c r="G67" s="15"/>
      <c r="H67" s="15"/>
      <c r="I67" s="15"/>
      <c r="J67" s="15"/>
      <c r="K67" s="15"/>
      <c r="L67" s="15"/>
      <c r="M67" s="15"/>
    </row>
    <row r="68" spans="2:13" x14ac:dyDescent="0.3">
      <c r="B68" s="15"/>
      <c r="C68" s="15"/>
      <c r="D68" s="15"/>
      <c r="E68" s="15"/>
      <c r="F68" s="15"/>
      <c r="G68" s="15"/>
      <c r="H68" s="15"/>
      <c r="I68" s="15"/>
      <c r="J68" s="15"/>
      <c r="K68" s="15"/>
      <c r="L68" s="15"/>
      <c r="M68" s="15"/>
    </row>
    <row r="69" spans="2:13" x14ac:dyDescent="0.3">
      <c r="B69" s="15"/>
      <c r="C69" s="15"/>
      <c r="D69" s="15"/>
      <c r="E69" s="15"/>
      <c r="F69" s="15"/>
      <c r="G69" s="15"/>
      <c r="H69" s="15"/>
      <c r="I69" s="15"/>
      <c r="J69" s="15"/>
      <c r="K69" s="15"/>
      <c r="L69" s="15"/>
      <c r="M69" s="15"/>
    </row>
    <row r="70" spans="2:13" x14ac:dyDescent="0.3">
      <c r="B70" s="15"/>
      <c r="C70" s="15"/>
      <c r="D70" s="15"/>
      <c r="E70" s="15"/>
      <c r="F70" s="15"/>
      <c r="G70" s="15"/>
      <c r="H70" s="15"/>
      <c r="I70" s="15"/>
      <c r="J70" s="15"/>
      <c r="K70" s="15"/>
      <c r="L70" s="15"/>
      <c r="M70" s="15"/>
    </row>
    <row r="71" spans="2:13" x14ac:dyDescent="0.3">
      <c r="B71" s="15"/>
      <c r="C71" s="15"/>
      <c r="D71" s="15"/>
      <c r="E71" s="15"/>
      <c r="F71" s="15"/>
      <c r="G71" s="15"/>
      <c r="H71" s="15"/>
      <c r="I71" s="15"/>
      <c r="J71" s="15"/>
      <c r="K71" s="15"/>
      <c r="L71" s="15"/>
      <c r="M71" s="15"/>
    </row>
    <row r="72" spans="2:13" x14ac:dyDescent="0.3">
      <c r="B72" s="15"/>
      <c r="C72" s="15"/>
      <c r="D72" s="15"/>
      <c r="E72" s="15"/>
      <c r="F72" s="15"/>
      <c r="G72" s="15"/>
      <c r="H72" s="15"/>
      <c r="I72" s="15"/>
      <c r="J72" s="15"/>
      <c r="K72" s="15"/>
      <c r="L72" s="15"/>
      <c r="M72" s="15"/>
    </row>
    <row r="73" spans="2:13" x14ac:dyDescent="0.3">
      <c r="B73" s="15"/>
      <c r="C73" s="15"/>
      <c r="D73" s="15"/>
      <c r="E73" s="15"/>
      <c r="F73" s="15"/>
      <c r="G73" s="15"/>
      <c r="H73" s="15"/>
      <c r="I73" s="15"/>
      <c r="J73" s="15"/>
      <c r="K73" s="15"/>
      <c r="L73" s="15"/>
      <c r="M73" s="15"/>
    </row>
    <row r="74" spans="2:13" x14ac:dyDescent="0.3">
      <c r="B74" s="15"/>
      <c r="C74" s="15"/>
      <c r="D74" s="15"/>
      <c r="E74" s="15"/>
      <c r="F74" s="15"/>
      <c r="G74" s="15"/>
      <c r="H74" s="15"/>
      <c r="I74" s="15"/>
      <c r="J74" s="15"/>
      <c r="K74" s="15"/>
      <c r="L74" s="15"/>
      <c r="M74" s="15"/>
    </row>
    <row r="75" spans="2:13" x14ac:dyDescent="0.3">
      <c r="B75" s="15"/>
      <c r="C75" s="15"/>
      <c r="D75" s="15"/>
      <c r="E75" s="15"/>
      <c r="F75" s="15"/>
      <c r="G75" s="15"/>
      <c r="H75" s="15"/>
      <c r="I75" s="15"/>
      <c r="J75" s="15"/>
      <c r="K75" s="15"/>
      <c r="L75" s="15"/>
      <c r="M75" s="15"/>
    </row>
    <row r="76" spans="2:13" x14ac:dyDescent="0.3">
      <c r="B76" s="15"/>
      <c r="C76" s="15"/>
      <c r="D76" s="15"/>
      <c r="E76" s="15"/>
      <c r="F76" s="15"/>
      <c r="G76" s="15"/>
      <c r="H76" s="15"/>
      <c r="I76" s="15"/>
      <c r="J76" s="15"/>
      <c r="K76" s="15"/>
      <c r="L76" s="15"/>
      <c r="M76" s="15"/>
    </row>
    <row r="77" spans="2:13" x14ac:dyDescent="0.3">
      <c r="B77" s="15"/>
      <c r="C77" s="15"/>
      <c r="D77" s="15"/>
      <c r="E77" s="15"/>
      <c r="F77" s="15"/>
      <c r="G77" s="15"/>
      <c r="H77" s="15"/>
      <c r="I77" s="15"/>
      <c r="J77" s="15"/>
      <c r="K77" s="15"/>
      <c r="L77" s="15"/>
      <c r="M77" s="15"/>
    </row>
    <row r="78" spans="2:13" x14ac:dyDescent="0.3">
      <c r="B78" s="15"/>
      <c r="C78" s="15"/>
      <c r="D78" s="15"/>
      <c r="E78" s="15"/>
      <c r="F78" s="15"/>
      <c r="G78" s="15"/>
      <c r="H78" s="15"/>
      <c r="I78" s="15"/>
      <c r="J78" s="15"/>
      <c r="K78" s="15"/>
      <c r="L78" s="15"/>
      <c r="M78" s="15"/>
    </row>
    <row r="79" spans="2:13" x14ac:dyDescent="0.3">
      <c r="B79" s="15"/>
      <c r="C79" s="15"/>
      <c r="D79" s="15"/>
      <c r="E79" s="15"/>
      <c r="F79" s="15"/>
      <c r="G79" s="15"/>
      <c r="H79" s="15"/>
      <c r="I79" s="15"/>
      <c r="J79" s="15"/>
      <c r="K79" s="15"/>
      <c r="L79" s="15"/>
      <c r="M79" s="15"/>
    </row>
    <row r="80" spans="2:13" x14ac:dyDescent="0.3">
      <c r="B80" s="15"/>
      <c r="C80" s="15"/>
      <c r="D80" s="15"/>
      <c r="E80" s="15"/>
      <c r="F80" s="15"/>
      <c r="G80" s="15"/>
      <c r="H80" s="15"/>
      <c r="I80" s="15"/>
      <c r="J80" s="15"/>
      <c r="K80" s="15"/>
      <c r="L80" s="15"/>
      <c r="M80" s="15"/>
    </row>
    <row r="81" spans="2:13" x14ac:dyDescent="0.3">
      <c r="B81" s="15"/>
      <c r="C81" s="15"/>
      <c r="D81" s="15"/>
      <c r="E81" s="15"/>
      <c r="F81" s="15"/>
      <c r="G81" s="15"/>
      <c r="H81" s="15"/>
      <c r="I81" s="15"/>
      <c r="J81" s="15"/>
      <c r="K81" s="15"/>
      <c r="L81" s="15"/>
      <c r="M81" s="15"/>
    </row>
    <row r="82" spans="2:13" x14ac:dyDescent="0.3">
      <c r="B82" s="15"/>
      <c r="C82" s="15"/>
      <c r="D82" s="15"/>
      <c r="E82" s="15"/>
      <c r="F82" s="15"/>
      <c r="G82" s="15"/>
      <c r="H82" s="15"/>
      <c r="I82" s="15"/>
      <c r="J82" s="15"/>
      <c r="K82" s="15"/>
      <c r="L82" s="15"/>
      <c r="M82" s="15"/>
    </row>
    <row r="83" spans="2:13" x14ac:dyDescent="0.3">
      <c r="B83" s="15"/>
      <c r="C83" s="15"/>
      <c r="D83" s="15"/>
      <c r="E83" s="15"/>
      <c r="F83" s="15"/>
      <c r="G83" s="15"/>
      <c r="H83" s="15"/>
      <c r="I83" s="15"/>
      <c r="J83" s="15"/>
      <c r="K83" s="15"/>
      <c r="L83" s="15"/>
      <c r="M83" s="15"/>
    </row>
    <row r="84" spans="2:13" x14ac:dyDescent="0.3">
      <c r="B84" s="15"/>
      <c r="C84" s="15"/>
      <c r="D84" s="15"/>
      <c r="E84" s="15"/>
      <c r="F84" s="15"/>
      <c r="G84" s="15"/>
      <c r="H84" s="15"/>
      <c r="I84" s="15"/>
      <c r="J84" s="15"/>
      <c r="K84" s="15"/>
      <c r="L84" s="15"/>
      <c r="M84" s="15"/>
    </row>
    <row r="85" spans="2:13" x14ac:dyDescent="0.3">
      <c r="B85" s="15"/>
      <c r="C85" s="15"/>
      <c r="D85" s="15"/>
      <c r="E85" s="15"/>
      <c r="F85" s="15"/>
      <c r="G85" s="15"/>
      <c r="H85" s="15"/>
      <c r="I85" s="15"/>
      <c r="J85" s="15"/>
      <c r="K85" s="15"/>
      <c r="L85" s="15"/>
      <c r="M85" s="15"/>
    </row>
    <row r="86" spans="2:13" x14ac:dyDescent="0.3">
      <c r="B86" s="15"/>
      <c r="C86" s="15"/>
      <c r="D86" s="15"/>
      <c r="E86" s="15"/>
      <c r="F86" s="15"/>
      <c r="G86" s="15"/>
      <c r="H86" s="15"/>
      <c r="I86" s="15"/>
      <c r="J86" s="15"/>
      <c r="K86" s="15"/>
      <c r="L86" s="15"/>
      <c r="M86" s="15"/>
    </row>
    <row r="87" spans="2:13" x14ac:dyDescent="0.3">
      <c r="B87" s="15"/>
      <c r="C87" s="15"/>
      <c r="D87" s="15"/>
      <c r="E87" s="15"/>
      <c r="F87" s="15"/>
      <c r="G87" s="15"/>
      <c r="H87" s="15"/>
      <c r="I87" s="15"/>
      <c r="J87" s="15"/>
      <c r="K87" s="15"/>
      <c r="L87" s="15"/>
      <c r="M87" s="15"/>
    </row>
    <row r="88" spans="2:13" x14ac:dyDescent="0.3">
      <c r="B88" s="15"/>
      <c r="C88" s="15"/>
      <c r="D88" s="15"/>
      <c r="E88" s="15"/>
      <c r="F88" s="15"/>
      <c r="G88" s="15"/>
      <c r="H88" s="15"/>
      <c r="I88" s="15"/>
      <c r="J88" s="15"/>
      <c r="K88" s="15"/>
      <c r="L88" s="15"/>
      <c r="M88" s="15"/>
    </row>
    <row r="89" spans="2:13" x14ac:dyDescent="0.3">
      <c r="B89" s="15"/>
      <c r="C89" s="15"/>
      <c r="D89" s="15"/>
      <c r="E89" s="15"/>
      <c r="F89" s="15"/>
      <c r="G89" s="15"/>
      <c r="H89" s="15"/>
      <c r="I89" s="15"/>
      <c r="J89" s="15"/>
      <c r="K89" s="15"/>
      <c r="L89" s="15"/>
      <c r="M89" s="15"/>
    </row>
    <row r="90" spans="2:13" x14ac:dyDescent="0.3">
      <c r="B90" s="15"/>
      <c r="C90" s="15"/>
      <c r="D90" s="15"/>
      <c r="E90" s="15"/>
      <c r="F90" s="15"/>
      <c r="G90" s="15"/>
      <c r="H90" s="15"/>
      <c r="I90" s="15"/>
      <c r="J90" s="15"/>
      <c r="K90" s="15"/>
      <c r="L90" s="15"/>
      <c r="M90" s="15"/>
    </row>
    <row r="91" spans="2:13" x14ac:dyDescent="0.3">
      <c r="B91" s="15"/>
      <c r="C91" s="15"/>
      <c r="D91" s="15"/>
      <c r="E91" s="15"/>
      <c r="F91" s="15"/>
      <c r="G91" s="15"/>
      <c r="H91" s="15"/>
      <c r="I91" s="15"/>
      <c r="J91" s="15"/>
      <c r="K91" s="15"/>
      <c r="L91" s="15"/>
      <c r="M91" s="15"/>
    </row>
    <row r="92" spans="2:13" x14ac:dyDescent="0.3">
      <c r="B92" s="15"/>
      <c r="C92" s="15"/>
      <c r="D92" s="15"/>
      <c r="E92" s="15"/>
      <c r="F92" s="15"/>
      <c r="G92" s="15"/>
      <c r="H92" s="15"/>
      <c r="I92" s="15"/>
      <c r="J92" s="15"/>
      <c r="K92" s="15"/>
      <c r="L92" s="15"/>
      <c r="M92" s="15"/>
    </row>
    <row r="93" spans="2:13" x14ac:dyDescent="0.3">
      <c r="B93" s="15"/>
      <c r="C93" s="15"/>
      <c r="D93" s="15"/>
      <c r="E93" s="15"/>
      <c r="F93" s="15"/>
      <c r="G93" s="15"/>
      <c r="H93" s="15"/>
      <c r="I93" s="15"/>
      <c r="J93" s="15"/>
      <c r="K93" s="15"/>
      <c r="L93" s="15"/>
      <c r="M93" s="15"/>
    </row>
    <row r="94" spans="2:13" x14ac:dyDescent="0.3">
      <c r="B94" s="15"/>
      <c r="C94" s="15"/>
      <c r="D94" s="15"/>
      <c r="E94" s="15"/>
      <c r="F94" s="15"/>
      <c r="G94" s="15"/>
      <c r="H94" s="15"/>
      <c r="I94" s="15"/>
      <c r="J94" s="15"/>
      <c r="K94" s="15"/>
      <c r="L94" s="15"/>
      <c r="M94" s="15"/>
    </row>
    <row r="95" spans="2:13" x14ac:dyDescent="0.3">
      <c r="B95" s="15"/>
      <c r="C95" s="15"/>
      <c r="D95" s="15"/>
      <c r="E95" s="15"/>
      <c r="F95" s="15"/>
      <c r="G95" s="15"/>
      <c r="H95" s="15"/>
      <c r="I95" s="15"/>
      <c r="J95" s="15"/>
      <c r="K95" s="15"/>
      <c r="L95" s="15"/>
      <c r="M95" s="15"/>
    </row>
    <row r="96" spans="2:13" x14ac:dyDescent="0.3">
      <c r="B96" s="15"/>
      <c r="C96" s="15"/>
      <c r="D96" s="15"/>
      <c r="E96" s="15"/>
      <c r="F96" s="15"/>
      <c r="G96" s="15"/>
      <c r="H96" s="15"/>
      <c r="I96" s="15"/>
      <c r="J96" s="15"/>
      <c r="K96" s="15"/>
      <c r="L96" s="15"/>
      <c r="M96" s="15"/>
    </row>
    <row r="97" spans="2:13" x14ac:dyDescent="0.3">
      <c r="B97" s="15"/>
      <c r="C97" s="15"/>
      <c r="D97" s="15"/>
      <c r="E97" s="15"/>
      <c r="F97" s="15"/>
      <c r="G97" s="15"/>
      <c r="H97" s="15"/>
      <c r="I97" s="15"/>
      <c r="J97" s="15"/>
      <c r="K97" s="15"/>
      <c r="L97" s="15"/>
      <c r="M97" s="15"/>
    </row>
    <row r="98" spans="2:13" x14ac:dyDescent="0.3">
      <c r="B98" s="15"/>
      <c r="C98" s="15"/>
      <c r="D98" s="15"/>
      <c r="E98" s="15"/>
      <c r="F98" s="15"/>
      <c r="G98" s="15"/>
      <c r="H98" s="15"/>
      <c r="I98" s="15"/>
      <c r="J98" s="15"/>
      <c r="K98" s="15"/>
      <c r="L98" s="15"/>
      <c r="M98" s="15"/>
    </row>
    <row r="99" spans="2:13" x14ac:dyDescent="0.3">
      <c r="B99" s="15"/>
      <c r="C99" s="15"/>
      <c r="D99" s="15"/>
      <c r="E99" s="15"/>
      <c r="F99" s="15"/>
      <c r="G99" s="15"/>
      <c r="H99" s="15"/>
      <c r="I99" s="15"/>
      <c r="J99" s="15"/>
      <c r="K99" s="15"/>
      <c r="L99" s="15"/>
      <c r="M99" s="15"/>
    </row>
    <row r="100" spans="2:13" x14ac:dyDescent="0.3">
      <c r="B100" s="15"/>
      <c r="C100" s="15"/>
      <c r="D100" s="15"/>
      <c r="E100" s="15"/>
      <c r="F100" s="15"/>
      <c r="G100" s="15"/>
      <c r="H100" s="15"/>
      <c r="I100" s="15"/>
      <c r="J100" s="15"/>
      <c r="K100" s="15"/>
      <c r="L100" s="15"/>
      <c r="M100" s="15"/>
    </row>
    <row r="101" spans="2:13" x14ac:dyDescent="0.3">
      <c r="B101" s="15"/>
      <c r="C101" s="15"/>
      <c r="D101" s="15"/>
      <c r="E101" s="15"/>
      <c r="F101" s="15"/>
      <c r="G101" s="15"/>
      <c r="H101" s="15"/>
      <c r="I101" s="15"/>
      <c r="J101" s="15"/>
      <c r="K101" s="15"/>
      <c r="L101" s="15"/>
      <c r="M101" s="15"/>
    </row>
    <row r="102" spans="2:13" x14ac:dyDescent="0.3">
      <c r="B102" s="15"/>
      <c r="C102" s="15"/>
      <c r="D102" s="15"/>
      <c r="E102" s="15"/>
      <c r="F102" s="15"/>
      <c r="G102" s="15"/>
      <c r="H102" s="15"/>
      <c r="I102" s="15"/>
      <c r="J102" s="15"/>
      <c r="K102" s="15"/>
      <c r="L102" s="15"/>
      <c r="M102" s="15"/>
    </row>
    <row r="103" spans="2:13" x14ac:dyDescent="0.3">
      <c r="B103" s="15"/>
      <c r="C103" s="15"/>
      <c r="D103" s="15"/>
      <c r="E103" s="15"/>
      <c r="F103" s="15"/>
      <c r="G103" s="15"/>
      <c r="H103" s="15"/>
      <c r="I103" s="15"/>
      <c r="J103" s="15"/>
      <c r="K103" s="15"/>
      <c r="L103" s="15"/>
      <c r="M103" s="15"/>
    </row>
    <row r="104" spans="2:13" x14ac:dyDescent="0.3">
      <c r="B104" s="15"/>
      <c r="C104" s="15"/>
      <c r="D104" s="15"/>
      <c r="E104" s="15"/>
      <c r="F104" s="15"/>
      <c r="G104" s="15"/>
      <c r="H104" s="15"/>
      <c r="I104" s="15"/>
      <c r="J104" s="15"/>
      <c r="K104" s="15"/>
      <c r="L104" s="15"/>
      <c r="M104" s="15"/>
    </row>
    <row r="105" spans="2:13" x14ac:dyDescent="0.3">
      <c r="B105" s="15"/>
      <c r="C105" s="15"/>
      <c r="D105" s="15"/>
      <c r="E105" s="15"/>
      <c r="F105" s="15"/>
      <c r="G105" s="15"/>
      <c r="H105" s="15"/>
      <c r="I105" s="15"/>
      <c r="J105" s="15"/>
      <c r="K105" s="15"/>
      <c r="L105" s="15"/>
      <c r="M105" s="15"/>
    </row>
    <row r="106" spans="2:13" x14ac:dyDescent="0.3">
      <c r="B106" s="15"/>
      <c r="C106" s="15"/>
      <c r="D106" s="15"/>
      <c r="E106" s="15"/>
      <c r="F106" s="15"/>
      <c r="G106" s="15"/>
      <c r="H106" s="15"/>
      <c r="I106" s="15"/>
      <c r="J106" s="15"/>
      <c r="K106" s="15"/>
      <c r="L106" s="15"/>
      <c r="M106" s="15"/>
    </row>
    <row r="107" spans="2:13" x14ac:dyDescent="0.3">
      <c r="B107" s="15"/>
      <c r="C107" s="15"/>
      <c r="D107" s="15"/>
      <c r="E107" s="15"/>
      <c r="F107" s="15"/>
      <c r="G107" s="15"/>
      <c r="H107" s="15"/>
      <c r="I107" s="15"/>
      <c r="J107" s="15"/>
      <c r="K107" s="15"/>
      <c r="L107" s="15"/>
      <c r="M107" s="15"/>
    </row>
    <row r="108" spans="2:13" x14ac:dyDescent="0.3">
      <c r="B108" s="15"/>
      <c r="C108" s="15"/>
      <c r="D108" s="15"/>
      <c r="E108" s="15"/>
      <c r="F108" s="15"/>
      <c r="G108" s="15"/>
      <c r="H108" s="15"/>
      <c r="I108" s="15"/>
      <c r="J108" s="15"/>
      <c r="K108" s="15"/>
      <c r="L108" s="15"/>
      <c r="M108" s="15"/>
    </row>
    <row r="109" spans="2:13" x14ac:dyDescent="0.3">
      <c r="B109" s="15"/>
      <c r="C109" s="15"/>
      <c r="D109" s="15"/>
      <c r="E109" s="15"/>
      <c r="F109" s="15"/>
      <c r="G109" s="15"/>
      <c r="H109" s="15"/>
      <c r="I109" s="15"/>
      <c r="J109" s="15"/>
      <c r="K109" s="15"/>
      <c r="L109" s="15"/>
      <c r="M109" s="15"/>
    </row>
    <row r="110" spans="2:13" x14ac:dyDescent="0.3">
      <c r="B110" s="15"/>
      <c r="C110" s="15"/>
      <c r="D110" s="15"/>
      <c r="E110" s="15"/>
      <c r="F110" s="15"/>
      <c r="G110" s="15"/>
      <c r="H110" s="15"/>
      <c r="I110" s="15"/>
      <c r="J110" s="15"/>
      <c r="K110" s="15"/>
      <c r="L110" s="15"/>
      <c r="M110" s="15"/>
    </row>
    <row r="111" spans="2:13" x14ac:dyDescent="0.3">
      <c r="B111" s="15"/>
      <c r="C111" s="15"/>
      <c r="D111" s="15"/>
      <c r="E111" s="15"/>
      <c r="F111" s="15"/>
      <c r="G111" s="15"/>
      <c r="H111" s="15"/>
      <c r="I111" s="15"/>
      <c r="J111" s="15"/>
      <c r="K111" s="15"/>
      <c r="L111" s="15"/>
      <c r="M111" s="15"/>
    </row>
    <row r="112" spans="2:13" x14ac:dyDescent="0.3">
      <c r="B112" s="15"/>
      <c r="C112" s="15"/>
      <c r="D112" s="15"/>
      <c r="E112" s="15"/>
      <c r="F112" s="15"/>
      <c r="G112" s="15"/>
      <c r="H112" s="15"/>
      <c r="I112" s="15"/>
      <c r="J112" s="15"/>
      <c r="K112" s="15"/>
      <c r="L112" s="15"/>
      <c r="M112" s="15"/>
    </row>
    <row r="113" spans="2:13" x14ac:dyDescent="0.3">
      <c r="B113" s="15"/>
      <c r="C113" s="15"/>
      <c r="D113" s="15"/>
      <c r="E113" s="15"/>
      <c r="F113" s="15"/>
      <c r="G113" s="15"/>
      <c r="H113" s="15"/>
      <c r="I113" s="15"/>
      <c r="J113" s="15"/>
      <c r="K113" s="15"/>
      <c r="L113" s="15"/>
      <c r="M113" s="15"/>
    </row>
    <row r="114" spans="2:13" x14ac:dyDescent="0.3">
      <c r="B114" s="15"/>
      <c r="C114" s="15"/>
      <c r="D114" s="15"/>
      <c r="E114" s="15"/>
      <c r="F114" s="15"/>
      <c r="G114" s="15"/>
      <c r="H114" s="15"/>
      <c r="I114" s="15"/>
      <c r="J114" s="15"/>
      <c r="K114" s="15"/>
      <c r="L114" s="15"/>
      <c r="M114" s="15"/>
    </row>
    <row r="115" spans="2:13" x14ac:dyDescent="0.3">
      <c r="B115" s="15"/>
      <c r="C115" s="15"/>
      <c r="D115" s="15"/>
      <c r="E115" s="15"/>
      <c r="F115" s="15"/>
      <c r="G115" s="15"/>
      <c r="H115" s="15"/>
      <c r="I115" s="15"/>
      <c r="J115" s="15"/>
      <c r="K115" s="15"/>
      <c r="L115" s="15"/>
      <c r="M115" s="15"/>
    </row>
    <row r="116" spans="2:13" x14ac:dyDescent="0.3">
      <c r="B116" s="15"/>
      <c r="C116" s="15"/>
      <c r="D116" s="15"/>
      <c r="E116" s="15"/>
      <c r="F116" s="15"/>
      <c r="G116" s="15"/>
      <c r="H116" s="15"/>
      <c r="I116" s="15"/>
      <c r="J116" s="15"/>
      <c r="K116" s="15"/>
      <c r="L116" s="15"/>
      <c r="M116" s="15"/>
    </row>
    <row r="117" spans="2:13" x14ac:dyDescent="0.3">
      <c r="B117" s="15"/>
      <c r="C117" s="15"/>
      <c r="D117" s="15"/>
      <c r="E117" s="15"/>
      <c r="F117" s="15"/>
      <c r="G117" s="15"/>
      <c r="H117" s="15"/>
      <c r="I117" s="15"/>
      <c r="J117" s="15"/>
      <c r="K117" s="15"/>
      <c r="L117" s="15"/>
      <c r="M117" s="15"/>
    </row>
    <row r="118" spans="2:13" x14ac:dyDescent="0.3">
      <c r="B118" s="15"/>
      <c r="C118" s="15"/>
      <c r="D118" s="15"/>
      <c r="E118" s="15"/>
      <c r="F118" s="15"/>
      <c r="G118" s="15"/>
      <c r="H118" s="15"/>
      <c r="I118" s="15"/>
      <c r="J118" s="15"/>
      <c r="K118" s="15"/>
      <c r="L118" s="15"/>
      <c r="M118" s="15"/>
    </row>
    <row r="119" spans="2:13" x14ac:dyDescent="0.3">
      <c r="B119" s="15"/>
      <c r="C119" s="15"/>
      <c r="D119" s="15"/>
      <c r="E119" s="15"/>
      <c r="F119" s="15"/>
      <c r="G119" s="15"/>
      <c r="H119" s="15"/>
      <c r="I119" s="15"/>
      <c r="J119" s="15"/>
      <c r="K119" s="15"/>
      <c r="L119" s="15"/>
      <c r="M119" s="15"/>
    </row>
    <row r="120" spans="2:13" x14ac:dyDescent="0.3">
      <c r="B120" s="15"/>
      <c r="C120" s="15"/>
      <c r="D120" s="15"/>
      <c r="E120" s="15"/>
      <c r="F120" s="15"/>
      <c r="G120" s="15"/>
      <c r="H120" s="15"/>
      <c r="I120" s="15"/>
      <c r="J120" s="15"/>
      <c r="K120" s="15"/>
      <c r="L120" s="15"/>
      <c r="M120" s="15"/>
    </row>
    <row r="121" spans="2:13" x14ac:dyDescent="0.3">
      <c r="B121" s="15"/>
      <c r="C121" s="15"/>
      <c r="D121" s="15"/>
      <c r="E121" s="15"/>
      <c r="F121" s="15"/>
      <c r="G121" s="15"/>
      <c r="H121" s="15"/>
      <c r="I121" s="15"/>
      <c r="J121" s="15"/>
      <c r="K121" s="15"/>
      <c r="L121" s="15"/>
      <c r="M121" s="15"/>
    </row>
    <row r="122" spans="2:13" x14ac:dyDescent="0.3">
      <c r="B122" s="15"/>
      <c r="C122" s="15"/>
      <c r="D122" s="15"/>
      <c r="E122" s="15"/>
      <c r="F122" s="15"/>
      <c r="G122" s="15"/>
      <c r="H122" s="15"/>
      <c r="I122" s="15"/>
      <c r="J122" s="15"/>
      <c r="K122" s="15"/>
      <c r="L122" s="15"/>
      <c r="M122" s="15"/>
    </row>
    <row r="123" spans="2:13" x14ac:dyDescent="0.3">
      <c r="B123" s="15"/>
      <c r="C123" s="15"/>
      <c r="D123" s="15"/>
      <c r="E123" s="15"/>
      <c r="F123" s="15"/>
      <c r="G123" s="15"/>
      <c r="H123" s="15"/>
      <c r="I123" s="15"/>
      <c r="J123" s="15"/>
      <c r="K123" s="15"/>
      <c r="L123" s="15"/>
      <c r="M123" s="15"/>
    </row>
    <row r="124" spans="2:13" x14ac:dyDescent="0.3">
      <c r="B124" s="15"/>
      <c r="C124" s="15"/>
      <c r="D124" s="15"/>
      <c r="E124" s="15"/>
      <c r="F124" s="15"/>
      <c r="G124" s="15"/>
      <c r="H124" s="15"/>
      <c r="I124" s="15"/>
      <c r="J124" s="15"/>
      <c r="K124" s="15"/>
      <c r="L124" s="15"/>
      <c r="M124" s="15"/>
    </row>
    <row r="125" spans="2:13" x14ac:dyDescent="0.3">
      <c r="B125" s="15"/>
      <c r="C125" s="15"/>
      <c r="D125" s="15"/>
      <c r="E125" s="15"/>
      <c r="F125" s="15"/>
      <c r="G125" s="15"/>
      <c r="H125" s="15"/>
      <c r="I125" s="15"/>
      <c r="J125" s="15"/>
      <c r="K125" s="15"/>
      <c r="L125" s="15"/>
      <c r="M125" s="15"/>
    </row>
    <row r="126" spans="2:13" x14ac:dyDescent="0.3">
      <c r="B126" s="15"/>
      <c r="C126" s="15"/>
      <c r="D126" s="15"/>
      <c r="E126" s="15"/>
      <c r="F126" s="15"/>
      <c r="G126" s="15"/>
      <c r="H126" s="15"/>
      <c r="I126" s="15"/>
      <c r="J126" s="15"/>
      <c r="K126" s="15"/>
      <c r="L126" s="15"/>
      <c r="M126" s="15"/>
    </row>
    <row r="127" spans="2:13" x14ac:dyDescent="0.3">
      <c r="B127" s="15"/>
      <c r="C127" s="15"/>
      <c r="D127" s="15"/>
      <c r="E127" s="15"/>
      <c r="F127" s="15"/>
      <c r="G127" s="15"/>
      <c r="H127" s="15"/>
      <c r="I127" s="15"/>
      <c r="J127" s="15"/>
      <c r="K127" s="15"/>
      <c r="L127" s="15"/>
      <c r="M127" s="15"/>
    </row>
    <row r="128" spans="2:13" x14ac:dyDescent="0.3">
      <c r="B128" s="15"/>
      <c r="C128" s="15"/>
      <c r="D128" s="15"/>
      <c r="E128" s="15"/>
      <c r="F128" s="15"/>
      <c r="G128" s="15"/>
      <c r="H128" s="15"/>
      <c r="I128" s="15"/>
      <c r="J128" s="15"/>
      <c r="K128" s="15"/>
      <c r="L128" s="15"/>
      <c r="M128" s="15"/>
    </row>
    <row r="129" spans="2:13" x14ac:dyDescent="0.3">
      <c r="B129" s="15"/>
      <c r="C129" s="15"/>
      <c r="D129" s="15"/>
      <c r="E129" s="15"/>
      <c r="F129" s="15"/>
      <c r="G129" s="15"/>
      <c r="H129" s="15"/>
      <c r="I129" s="15"/>
      <c r="J129" s="15"/>
      <c r="K129" s="15"/>
      <c r="L129" s="15"/>
      <c r="M129" s="15"/>
    </row>
    <row r="130" spans="2:13" x14ac:dyDescent="0.3">
      <c r="B130" s="15"/>
      <c r="C130" s="15"/>
      <c r="D130" s="15"/>
      <c r="E130" s="15"/>
      <c r="F130" s="15"/>
      <c r="G130" s="15"/>
      <c r="H130" s="15"/>
      <c r="I130" s="15"/>
      <c r="J130" s="15"/>
      <c r="K130" s="15"/>
      <c r="L130" s="15"/>
      <c r="M130" s="15"/>
    </row>
    <row r="131" spans="2:13" x14ac:dyDescent="0.3">
      <c r="B131" s="15"/>
      <c r="C131" s="15"/>
      <c r="D131" s="15"/>
      <c r="E131" s="15"/>
      <c r="F131" s="15"/>
      <c r="G131" s="15"/>
      <c r="H131" s="15"/>
      <c r="I131" s="15"/>
      <c r="J131" s="15"/>
      <c r="K131" s="15"/>
      <c r="L131" s="15"/>
      <c r="M131" s="15"/>
    </row>
    <row r="132" spans="2:13" x14ac:dyDescent="0.3">
      <c r="B132" s="15"/>
      <c r="C132" s="15"/>
      <c r="D132" s="15"/>
      <c r="E132" s="15"/>
      <c r="F132" s="15"/>
      <c r="G132" s="15"/>
      <c r="H132" s="15"/>
      <c r="I132" s="15"/>
      <c r="J132" s="15"/>
      <c r="K132" s="15"/>
      <c r="L132" s="15"/>
      <c r="M132" s="15"/>
    </row>
    <row r="133" spans="2:13" x14ac:dyDescent="0.3">
      <c r="B133" s="15"/>
      <c r="C133" s="15"/>
      <c r="D133" s="15"/>
      <c r="E133" s="15"/>
      <c r="F133" s="15"/>
      <c r="G133" s="15"/>
      <c r="H133" s="15"/>
      <c r="I133" s="15"/>
      <c r="J133" s="15"/>
      <c r="K133" s="15"/>
      <c r="L133" s="15"/>
      <c r="M133" s="15"/>
    </row>
    <row r="134" spans="2:13" x14ac:dyDescent="0.3">
      <c r="B134" s="15"/>
      <c r="C134" s="15"/>
      <c r="D134" s="15"/>
      <c r="E134" s="15"/>
      <c r="F134" s="15"/>
      <c r="G134" s="15"/>
      <c r="H134" s="15"/>
      <c r="I134" s="15"/>
      <c r="J134" s="15"/>
      <c r="K134" s="15"/>
      <c r="L134" s="15"/>
      <c r="M134" s="15"/>
    </row>
    <row r="135" spans="2:13" x14ac:dyDescent="0.3">
      <c r="B135" s="15"/>
      <c r="C135" s="15"/>
      <c r="D135" s="15"/>
      <c r="E135" s="15"/>
      <c r="F135" s="15"/>
      <c r="G135" s="15"/>
      <c r="H135" s="15"/>
      <c r="I135" s="15"/>
      <c r="J135" s="15"/>
      <c r="K135" s="15"/>
      <c r="L135" s="15"/>
      <c r="M135" s="15"/>
    </row>
    <row r="136" spans="2:13" x14ac:dyDescent="0.3">
      <c r="B136" s="15"/>
      <c r="C136" s="15"/>
      <c r="D136" s="15"/>
      <c r="E136" s="15"/>
      <c r="F136" s="15"/>
      <c r="G136" s="15"/>
      <c r="H136" s="15"/>
      <c r="I136" s="15"/>
      <c r="J136" s="15"/>
      <c r="K136" s="15"/>
      <c r="L136" s="15"/>
      <c r="M136" s="15"/>
    </row>
    <row r="137" spans="2:13" x14ac:dyDescent="0.3">
      <c r="B137" s="15"/>
      <c r="C137" s="15"/>
      <c r="D137" s="15"/>
      <c r="E137" s="15"/>
      <c r="F137" s="15"/>
      <c r="G137" s="15"/>
      <c r="H137" s="15"/>
      <c r="I137" s="15"/>
      <c r="J137" s="15"/>
      <c r="K137" s="15"/>
      <c r="L137" s="15"/>
      <c r="M137" s="15"/>
    </row>
    <row r="138" spans="2:13" x14ac:dyDescent="0.3">
      <c r="B138" s="15"/>
      <c r="C138" s="15"/>
      <c r="D138" s="15"/>
      <c r="E138" s="15"/>
      <c r="F138" s="15"/>
      <c r="G138" s="15"/>
      <c r="H138" s="15"/>
      <c r="I138" s="15"/>
      <c r="J138" s="15"/>
      <c r="K138" s="15"/>
      <c r="L138" s="15"/>
      <c r="M138" s="15"/>
    </row>
    <row r="139" spans="2:13" x14ac:dyDescent="0.3">
      <c r="B139" s="15"/>
      <c r="C139" s="15"/>
      <c r="D139" s="15"/>
      <c r="E139" s="15"/>
      <c r="F139" s="15"/>
      <c r="G139" s="15"/>
      <c r="H139" s="15"/>
      <c r="I139" s="15"/>
      <c r="J139" s="15"/>
      <c r="K139" s="15"/>
      <c r="L139" s="15"/>
      <c r="M139" s="15"/>
    </row>
    <row r="140" spans="2:13" x14ac:dyDescent="0.3">
      <c r="B140" s="15"/>
      <c r="C140" s="15"/>
      <c r="D140" s="15"/>
      <c r="E140" s="15"/>
      <c r="F140" s="15"/>
      <c r="G140" s="15"/>
      <c r="H140" s="15"/>
      <c r="I140" s="15"/>
      <c r="J140" s="15"/>
      <c r="K140" s="15"/>
      <c r="L140" s="15"/>
      <c r="M140" s="15"/>
    </row>
    <row r="141" spans="2:13" x14ac:dyDescent="0.3">
      <c r="B141" s="15"/>
      <c r="C141" s="15"/>
      <c r="D141" s="15"/>
      <c r="E141" s="15"/>
      <c r="F141" s="15"/>
      <c r="G141" s="15"/>
      <c r="H141" s="15"/>
      <c r="I141" s="15"/>
      <c r="J141" s="15"/>
      <c r="K141" s="15"/>
      <c r="L141" s="15"/>
      <c r="M141" s="15"/>
    </row>
    <row r="142" spans="2:13" x14ac:dyDescent="0.3">
      <c r="B142" s="15"/>
      <c r="C142" s="15"/>
      <c r="D142" s="15"/>
      <c r="E142" s="15"/>
      <c r="F142" s="15"/>
      <c r="G142" s="15"/>
      <c r="H142" s="15"/>
      <c r="I142" s="15"/>
      <c r="J142" s="15"/>
      <c r="K142" s="15"/>
      <c r="L142" s="15"/>
      <c r="M142" s="15"/>
    </row>
    <row r="143" spans="2:13" x14ac:dyDescent="0.3">
      <c r="B143" s="15"/>
      <c r="C143" s="15"/>
      <c r="D143" s="15"/>
      <c r="E143" s="15"/>
      <c r="F143" s="15"/>
      <c r="G143" s="15"/>
      <c r="H143" s="15"/>
      <c r="I143" s="15"/>
      <c r="J143" s="15"/>
      <c r="K143" s="15"/>
      <c r="L143" s="15"/>
      <c r="M143" s="15"/>
    </row>
    <row r="144" spans="2:13" x14ac:dyDescent="0.3">
      <c r="B144" s="15"/>
      <c r="C144" s="15"/>
      <c r="D144" s="15"/>
      <c r="E144" s="15"/>
      <c r="F144" s="15"/>
      <c r="G144" s="15"/>
      <c r="H144" s="15"/>
      <c r="I144" s="15"/>
      <c r="J144" s="15"/>
      <c r="K144" s="15"/>
      <c r="L144" s="15"/>
      <c r="M144" s="15"/>
    </row>
    <row r="145" spans="2:13" x14ac:dyDescent="0.3">
      <c r="B145" s="15"/>
      <c r="C145" s="15"/>
      <c r="D145" s="15"/>
      <c r="E145" s="15"/>
      <c r="F145" s="15"/>
      <c r="G145" s="15"/>
      <c r="H145" s="15"/>
      <c r="I145" s="15"/>
      <c r="J145" s="15"/>
      <c r="K145" s="15"/>
      <c r="L145" s="15"/>
      <c r="M145" s="15"/>
    </row>
    <row r="146" spans="2:13" x14ac:dyDescent="0.3">
      <c r="B146" s="15"/>
      <c r="C146" s="15"/>
      <c r="D146" s="15"/>
      <c r="E146" s="15"/>
      <c r="F146" s="15"/>
      <c r="G146" s="15"/>
      <c r="H146" s="15"/>
      <c r="I146" s="15"/>
      <c r="J146" s="15"/>
      <c r="K146" s="15"/>
      <c r="L146" s="15"/>
      <c r="M146" s="15"/>
    </row>
    <row r="147" spans="2:13" x14ac:dyDescent="0.3">
      <c r="B147" s="15"/>
      <c r="C147" s="15"/>
      <c r="D147" s="15"/>
      <c r="E147" s="15"/>
      <c r="F147" s="15"/>
      <c r="G147" s="15"/>
      <c r="H147" s="15"/>
      <c r="I147" s="15"/>
      <c r="J147" s="15"/>
      <c r="K147" s="15"/>
      <c r="L147" s="15"/>
      <c r="M147" s="15"/>
    </row>
    <row r="148" spans="2:13" x14ac:dyDescent="0.3">
      <c r="B148" s="15"/>
      <c r="C148" s="15"/>
      <c r="D148" s="15"/>
      <c r="E148" s="15"/>
      <c r="F148" s="15"/>
      <c r="G148" s="15"/>
      <c r="H148" s="15"/>
      <c r="I148" s="15"/>
      <c r="J148" s="15"/>
      <c r="K148" s="15"/>
      <c r="L148" s="15"/>
      <c r="M148" s="15"/>
    </row>
    <row r="149" spans="2:13" x14ac:dyDescent="0.3">
      <c r="B149" s="15"/>
      <c r="C149" s="15"/>
      <c r="D149" s="15"/>
      <c r="E149" s="15"/>
      <c r="F149" s="15"/>
      <c r="G149" s="15"/>
      <c r="H149" s="15"/>
      <c r="I149" s="15"/>
      <c r="J149" s="15"/>
      <c r="K149" s="15"/>
      <c r="L149" s="15"/>
      <c r="M149" s="15"/>
    </row>
    <row r="150" spans="2:13" x14ac:dyDescent="0.3">
      <c r="B150" s="15"/>
      <c r="C150" s="15"/>
      <c r="D150" s="15"/>
      <c r="E150" s="15"/>
      <c r="F150" s="15"/>
      <c r="G150" s="15"/>
      <c r="H150" s="15"/>
      <c r="I150" s="15"/>
      <c r="J150" s="15"/>
      <c r="K150" s="15"/>
      <c r="L150" s="15"/>
      <c r="M150" s="15"/>
    </row>
    <row r="151" spans="2:13" x14ac:dyDescent="0.3">
      <c r="B151" s="15"/>
      <c r="C151" s="15"/>
      <c r="D151" s="15"/>
      <c r="E151" s="15"/>
      <c r="F151" s="15"/>
      <c r="G151" s="15"/>
      <c r="H151" s="15"/>
      <c r="I151" s="15"/>
      <c r="J151" s="15"/>
      <c r="K151" s="15"/>
      <c r="L151" s="15"/>
      <c r="M151" s="15"/>
    </row>
    <row r="152" spans="2:13" x14ac:dyDescent="0.3">
      <c r="B152" s="15"/>
      <c r="C152" s="15"/>
      <c r="D152" s="15"/>
      <c r="E152" s="15"/>
      <c r="F152" s="15"/>
      <c r="G152" s="15"/>
      <c r="H152" s="15"/>
      <c r="I152" s="15"/>
      <c r="J152" s="15"/>
      <c r="K152" s="15"/>
      <c r="L152" s="15"/>
      <c r="M152" s="15"/>
    </row>
    <row r="153" spans="2:13" x14ac:dyDescent="0.3">
      <c r="B153" s="15"/>
      <c r="C153" s="15"/>
      <c r="D153" s="15"/>
      <c r="E153" s="15"/>
      <c r="F153" s="15"/>
      <c r="G153" s="15"/>
      <c r="H153" s="15"/>
      <c r="I153" s="15"/>
      <c r="J153" s="15"/>
      <c r="K153" s="15"/>
      <c r="L153" s="15"/>
      <c r="M153" s="15"/>
    </row>
    <row r="154" spans="2:13" x14ac:dyDescent="0.3">
      <c r="B154" s="15"/>
      <c r="C154" s="15"/>
      <c r="D154" s="15"/>
      <c r="E154" s="15"/>
      <c r="F154" s="15"/>
      <c r="G154" s="15"/>
      <c r="H154" s="15"/>
      <c r="I154" s="15"/>
      <c r="J154" s="15"/>
      <c r="K154" s="15"/>
      <c r="L154" s="15"/>
      <c r="M154" s="15"/>
    </row>
    <row r="155" spans="2:13" x14ac:dyDescent="0.3">
      <c r="B155" s="15"/>
      <c r="C155" s="15"/>
      <c r="D155" s="15"/>
      <c r="E155" s="15"/>
      <c r="F155" s="15"/>
      <c r="G155" s="15"/>
      <c r="H155" s="15"/>
      <c r="I155" s="15"/>
      <c r="J155" s="15"/>
      <c r="K155" s="15"/>
      <c r="L155" s="15"/>
      <c r="M155" s="15"/>
    </row>
    <row r="156" spans="2:13" x14ac:dyDescent="0.3">
      <c r="B156" s="15"/>
      <c r="C156" s="15"/>
      <c r="D156" s="15"/>
      <c r="E156" s="15"/>
      <c r="F156" s="15"/>
      <c r="G156" s="15"/>
      <c r="H156" s="15"/>
      <c r="I156" s="15"/>
      <c r="J156" s="15"/>
      <c r="K156" s="15"/>
      <c r="L156" s="15"/>
      <c r="M156" s="15"/>
    </row>
    <row r="157" spans="2:13" x14ac:dyDescent="0.3">
      <c r="B157" s="15"/>
      <c r="C157" s="15"/>
      <c r="D157" s="15"/>
      <c r="E157" s="15"/>
      <c r="F157" s="15"/>
      <c r="G157" s="15"/>
      <c r="H157" s="15"/>
      <c r="I157" s="15"/>
      <c r="J157" s="15"/>
      <c r="K157" s="15"/>
      <c r="L157" s="15"/>
      <c r="M157" s="15"/>
    </row>
    <row r="158" spans="2:13" x14ac:dyDescent="0.3">
      <c r="B158" s="15"/>
      <c r="C158" s="15"/>
      <c r="D158" s="15"/>
      <c r="E158" s="15"/>
      <c r="F158" s="15"/>
      <c r="G158" s="15"/>
      <c r="H158" s="15"/>
      <c r="I158" s="15"/>
      <c r="J158" s="15"/>
      <c r="K158" s="15"/>
      <c r="L158" s="15"/>
      <c r="M158" s="15"/>
    </row>
    <row r="159" spans="2:13" x14ac:dyDescent="0.3">
      <c r="B159" s="15"/>
      <c r="C159" s="15"/>
      <c r="D159" s="15"/>
      <c r="E159" s="15"/>
      <c r="F159" s="15"/>
      <c r="G159" s="15"/>
      <c r="H159" s="15"/>
      <c r="I159" s="15"/>
      <c r="J159" s="15"/>
      <c r="K159" s="15"/>
      <c r="L159" s="15"/>
      <c r="M159" s="15"/>
    </row>
    <row r="160" spans="2:13" x14ac:dyDescent="0.3">
      <c r="B160" s="15"/>
      <c r="C160" s="15"/>
      <c r="D160" s="15"/>
      <c r="E160" s="15"/>
      <c r="F160" s="15"/>
      <c r="G160" s="15"/>
      <c r="H160" s="15"/>
      <c r="I160" s="15"/>
      <c r="J160" s="15"/>
      <c r="K160" s="15"/>
      <c r="L160" s="15"/>
      <c r="M160" s="15"/>
    </row>
    <row r="161" spans="2:13" x14ac:dyDescent="0.3">
      <c r="B161" s="15"/>
      <c r="C161" s="15"/>
      <c r="D161" s="15"/>
      <c r="E161" s="15"/>
      <c r="F161" s="15"/>
      <c r="G161" s="15"/>
      <c r="H161" s="15"/>
      <c r="I161" s="15"/>
      <c r="J161" s="15"/>
      <c r="K161" s="15"/>
      <c r="L161" s="15"/>
      <c r="M161" s="15"/>
    </row>
    <row r="162" spans="2:13" x14ac:dyDescent="0.3">
      <c r="B162" s="15"/>
      <c r="C162" s="15"/>
      <c r="D162" s="15"/>
      <c r="E162" s="15"/>
      <c r="F162" s="15"/>
      <c r="G162" s="15"/>
      <c r="H162" s="15"/>
      <c r="I162" s="15"/>
      <c r="J162" s="15"/>
      <c r="K162" s="15"/>
      <c r="L162" s="15"/>
      <c r="M162" s="15"/>
    </row>
    <row r="163" spans="2:13" x14ac:dyDescent="0.3">
      <c r="B163" s="15"/>
      <c r="C163" s="15"/>
      <c r="D163" s="15"/>
      <c r="E163" s="15"/>
      <c r="F163" s="15"/>
      <c r="G163" s="15"/>
      <c r="H163" s="15"/>
      <c r="I163" s="15"/>
      <c r="J163" s="15"/>
      <c r="K163" s="15"/>
      <c r="L163" s="15"/>
      <c r="M163" s="15"/>
    </row>
    <row r="164" spans="2:13" x14ac:dyDescent="0.3">
      <c r="B164" s="15"/>
      <c r="C164" s="15"/>
      <c r="D164" s="15"/>
      <c r="E164" s="15"/>
      <c r="F164" s="15"/>
      <c r="G164" s="15"/>
      <c r="H164" s="15"/>
      <c r="I164" s="15"/>
      <c r="J164" s="15"/>
      <c r="K164" s="15"/>
      <c r="L164" s="15"/>
      <c r="M164" s="15"/>
    </row>
    <row r="165" spans="2:13" x14ac:dyDescent="0.3">
      <c r="B165" s="15"/>
      <c r="C165" s="15"/>
      <c r="D165" s="15"/>
      <c r="E165" s="15"/>
      <c r="F165" s="15"/>
      <c r="G165" s="15"/>
      <c r="H165" s="15"/>
      <c r="I165" s="15"/>
      <c r="J165" s="15"/>
      <c r="K165" s="15"/>
      <c r="L165" s="15"/>
      <c r="M165" s="15"/>
    </row>
    <row r="166" spans="2:13" x14ac:dyDescent="0.3">
      <c r="B166" s="15"/>
      <c r="C166" s="15"/>
      <c r="D166" s="15"/>
      <c r="E166" s="15"/>
      <c r="F166" s="15"/>
      <c r="G166" s="15"/>
      <c r="H166" s="15"/>
      <c r="I166" s="15"/>
      <c r="J166" s="15"/>
      <c r="K166" s="15"/>
      <c r="L166" s="15"/>
      <c r="M166" s="15"/>
    </row>
    <row r="167" spans="2:13" x14ac:dyDescent="0.3">
      <c r="B167" s="15"/>
      <c r="C167" s="15"/>
      <c r="D167" s="15"/>
      <c r="E167" s="15"/>
      <c r="F167" s="15"/>
      <c r="G167" s="15"/>
      <c r="H167" s="15"/>
      <c r="I167" s="15"/>
      <c r="J167" s="15"/>
      <c r="K167" s="15"/>
      <c r="L167" s="15"/>
      <c r="M167" s="15"/>
    </row>
    <row r="168" spans="2:13" x14ac:dyDescent="0.3">
      <c r="B168" s="15"/>
      <c r="C168" s="15"/>
      <c r="D168" s="15"/>
      <c r="E168" s="15"/>
      <c r="F168" s="15"/>
      <c r="G168" s="15"/>
      <c r="H168" s="15"/>
      <c r="I168" s="15"/>
      <c r="J168" s="15"/>
      <c r="K168" s="15"/>
      <c r="L168" s="15"/>
      <c r="M168" s="15"/>
    </row>
    <row r="169" spans="2:13" x14ac:dyDescent="0.3">
      <c r="B169" s="15"/>
      <c r="C169" s="15"/>
      <c r="D169" s="15"/>
      <c r="E169" s="15"/>
      <c r="F169" s="15"/>
      <c r="G169" s="15"/>
      <c r="H169" s="15"/>
      <c r="I169" s="15"/>
      <c r="J169" s="15"/>
      <c r="K169" s="15"/>
      <c r="L169" s="15"/>
      <c r="M169" s="15"/>
    </row>
    <row r="170" spans="2:13" x14ac:dyDescent="0.3">
      <c r="B170" s="15"/>
      <c r="C170" s="15"/>
      <c r="D170" s="15"/>
      <c r="E170" s="15"/>
      <c r="F170" s="15"/>
      <c r="G170" s="15"/>
      <c r="H170" s="15"/>
      <c r="I170" s="15"/>
      <c r="J170" s="15"/>
      <c r="K170" s="15"/>
      <c r="L170" s="15"/>
      <c r="M170" s="15"/>
    </row>
    <row r="171" spans="2:13" x14ac:dyDescent="0.3">
      <c r="B171" s="15"/>
      <c r="C171" s="15"/>
      <c r="D171" s="15"/>
      <c r="E171" s="15"/>
      <c r="F171" s="15"/>
      <c r="G171" s="15"/>
      <c r="H171" s="15"/>
      <c r="I171" s="15"/>
      <c r="J171" s="15"/>
      <c r="K171" s="15"/>
      <c r="L171" s="15"/>
      <c r="M171" s="15"/>
    </row>
    <row r="172" spans="2:13" x14ac:dyDescent="0.3">
      <c r="B172" s="15"/>
      <c r="C172" s="15"/>
      <c r="D172" s="15"/>
      <c r="E172" s="15"/>
      <c r="F172" s="15"/>
      <c r="G172" s="15"/>
      <c r="H172" s="15"/>
      <c r="I172" s="15"/>
      <c r="J172" s="15"/>
      <c r="K172" s="15"/>
      <c r="L172" s="15"/>
      <c r="M172" s="15"/>
    </row>
    <row r="173" spans="2:13" x14ac:dyDescent="0.3">
      <c r="B173" s="15"/>
      <c r="C173" s="15"/>
      <c r="D173" s="15"/>
      <c r="E173" s="15"/>
      <c r="F173" s="15"/>
      <c r="G173" s="15"/>
      <c r="H173" s="15"/>
      <c r="I173" s="15"/>
      <c r="J173" s="15"/>
      <c r="K173" s="15"/>
      <c r="L173" s="15"/>
      <c r="M173" s="15"/>
    </row>
    <row r="174" spans="2:13" x14ac:dyDescent="0.3">
      <c r="B174" s="15"/>
      <c r="C174" s="15"/>
      <c r="D174" s="15"/>
      <c r="E174" s="15"/>
      <c r="F174" s="15"/>
      <c r="G174" s="15"/>
      <c r="H174" s="15"/>
      <c r="I174" s="15"/>
      <c r="J174" s="15"/>
      <c r="K174" s="15"/>
      <c r="L174" s="15"/>
      <c r="M174" s="15"/>
    </row>
    <row r="175" spans="2:13" x14ac:dyDescent="0.3">
      <c r="B175" s="15"/>
      <c r="C175" s="15"/>
      <c r="D175" s="15"/>
      <c r="E175" s="15"/>
      <c r="F175" s="15"/>
      <c r="G175" s="15"/>
      <c r="H175" s="15"/>
      <c r="I175" s="15"/>
      <c r="J175" s="15"/>
      <c r="K175" s="15"/>
      <c r="L175" s="15"/>
      <c r="M175" s="15"/>
    </row>
    <row r="176" spans="2:13" x14ac:dyDescent="0.3">
      <c r="B176" s="15"/>
      <c r="C176" s="15"/>
      <c r="D176" s="15"/>
      <c r="E176" s="15"/>
      <c r="F176" s="15"/>
      <c r="G176" s="15"/>
      <c r="H176" s="15"/>
      <c r="I176" s="15"/>
      <c r="J176" s="15"/>
      <c r="K176" s="15"/>
      <c r="L176" s="15"/>
      <c r="M176" s="15"/>
    </row>
    <row r="177" spans="2:13" x14ac:dyDescent="0.3">
      <c r="B177" s="15"/>
      <c r="C177" s="15"/>
      <c r="D177" s="15"/>
      <c r="E177" s="15"/>
      <c r="F177" s="15"/>
      <c r="G177" s="15"/>
      <c r="H177" s="15"/>
      <c r="I177" s="15"/>
      <c r="J177" s="15"/>
      <c r="K177" s="15"/>
      <c r="L177" s="15"/>
      <c r="M177" s="15"/>
    </row>
    <row r="178" spans="2:13" x14ac:dyDescent="0.3">
      <c r="B178" s="15"/>
      <c r="C178" s="15"/>
      <c r="D178" s="15"/>
      <c r="E178" s="15"/>
      <c r="F178" s="15"/>
      <c r="G178" s="15"/>
      <c r="H178" s="15"/>
      <c r="I178" s="15"/>
      <c r="J178" s="15"/>
      <c r="K178" s="15"/>
      <c r="L178" s="15"/>
      <c r="M178" s="15"/>
    </row>
    <row r="179" spans="2:13" x14ac:dyDescent="0.3">
      <c r="B179" s="15"/>
      <c r="C179" s="15"/>
      <c r="D179" s="15"/>
      <c r="E179" s="15"/>
      <c r="F179" s="15"/>
      <c r="G179" s="15"/>
      <c r="H179" s="15"/>
      <c r="I179" s="15"/>
      <c r="J179" s="15"/>
      <c r="K179" s="15"/>
      <c r="L179" s="15"/>
      <c r="M179" s="15"/>
    </row>
    <row r="180" spans="2:13" x14ac:dyDescent="0.3">
      <c r="B180" s="15"/>
      <c r="C180" s="15"/>
      <c r="D180" s="15"/>
      <c r="E180" s="15"/>
      <c r="F180" s="15"/>
      <c r="G180" s="15"/>
      <c r="H180" s="15"/>
      <c r="I180" s="15"/>
      <c r="J180" s="15"/>
      <c r="K180" s="15"/>
      <c r="L180" s="15"/>
      <c r="M180" s="15"/>
    </row>
    <row r="181" spans="2:13" x14ac:dyDescent="0.3">
      <c r="B181" s="15"/>
      <c r="C181" s="15"/>
      <c r="D181" s="15"/>
      <c r="E181" s="15"/>
      <c r="F181" s="15"/>
      <c r="G181" s="15"/>
      <c r="H181" s="15"/>
      <c r="I181" s="15"/>
      <c r="J181" s="15"/>
      <c r="K181" s="15"/>
      <c r="L181" s="15"/>
      <c r="M181" s="15"/>
    </row>
    <row r="182" spans="2:13" x14ac:dyDescent="0.3">
      <c r="B182" s="15"/>
      <c r="C182" s="15"/>
      <c r="D182" s="15"/>
      <c r="E182" s="15"/>
      <c r="F182" s="15"/>
      <c r="G182" s="15"/>
      <c r="H182" s="15"/>
      <c r="I182" s="15"/>
      <c r="J182" s="15"/>
      <c r="K182" s="15"/>
      <c r="L182" s="15"/>
      <c r="M182" s="15"/>
    </row>
    <row r="183" spans="2:13" x14ac:dyDescent="0.3">
      <c r="B183" s="15"/>
      <c r="C183" s="15"/>
      <c r="D183" s="15"/>
      <c r="E183" s="15"/>
      <c r="F183" s="15"/>
      <c r="G183" s="15"/>
      <c r="H183" s="15"/>
      <c r="I183" s="15"/>
      <c r="J183" s="15"/>
      <c r="K183" s="15"/>
      <c r="L183" s="15"/>
      <c r="M183" s="15"/>
    </row>
    <row r="184" spans="2:13" x14ac:dyDescent="0.3">
      <c r="B184" s="15"/>
      <c r="C184" s="15"/>
      <c r="D184" s="15"/>
      <c r="E184" s="15"/>
      <c r="F184" s="15"/>
      <c r="G184" s="15"/>
      <c r="H184" s="15"/>
      <c r="I184" s="15"/>
      <c r="J184" s="15"/>
      <c r="K184" s="15"/>
      <c r="L184" s="15"/>
      <c r="M184" s="15"/>
    </row>
    <row r="185" spans="2:13" x14ac:dyDescent="0.3">
      <c r="B185" s="15"/>
      <c r="C185" s="15"/>
      <c r="D185" s="15"/>
      <c r="E185" s="15"/>
      <c r="F185" s="15"/>
      <c r="G185" s="15"/>
      <c r="H185" s="15"/>
      <c r="I185" s="15"/>
      <c r="J185" s="15"/>
      <c r="K185" s="15"/>
      <c r="L185" s="15"/>
      <c r="M185" s="15"/>
    </row>
    <row r="186" spans="2:13" x14ac:dyDescent="0.3">
      <c r="B186" s="15"/>
      <c r="C186" s="15"/>
      <c r="D186" s="15"/>
      <c r="E186" s="15"/>
      <c r="F186" s="15"/>
      <c r="G186" s="15"/>
      <c r="H186" s="15"/>
      <c r="I186" s="15"/>
      <c r="J186" s="15"/>
      <c r="K186" s="15"/>
      <c r="L186" s="15"/>
      <c r="M186" s="15"/>
    </row>
    <row r="187" spans="2:13" x14ac:dyDescent="0.3">
      <c r="B187" s="15"/>
      <c r="C187" s="15"/>
      <c r="D187" s="15"/>
      <c r="E187" s="15"/>
      <c r="F187" s="15"/>
      <c r="G187" s="15"/>
      <c r="H187" s="15"/>
      <c r="I187" s="15"/>
      <c r="J187" s="15"/>
      <c r="K187" s="15"/>
      <c r="L187" s="15"/>
      <c r="M187" s="15"/>
    </row>
    <row r="188" spans="2:13" x14ac:dyDescent="0.3">
      <c r="B188" s="15"/>
      <c r="C188" s="15"/>
      <c r="D188" s="15"/>
      <c r="E188" s="15"/>
      <c r="F188" s="15"/>
      <c r="G188" s="15"/>
      <c r="H188" s="15"/>
      <c r="I188" s="15"/>
      <c r="J188" s="15"/>
      <c r="K188" s="15"/>
      <c r="L188" s="15"/>
      <c r="M188" s="15"/>
    </row>
    <row r="189" spans="2:13" x14ac:dyDescent="0.3">
      <c r="B189" s="15"/>
      <c r="C189" s="15"/>
      <c r="D189" s="15"/>
      <c r="E189" s="15"/>
      <c r="F189" s="15"/>
      <c r="G189" s="15"/>
      <c r="H189" s="15"/>
      <c r="I189" s="15"/>
      <c r="J189" s="15"/>
      <c r="K189" s="15"/>
      <c r="L189" s="15"/>
      <c r="M189" s="15"/>
    </row>
    <row r="190" spans="2:13" x14ac:dyDescent="0.3">
      <c r="B190" s="15"/>
      <c r="C190" s="15"/>
      <c r="D190" s="15"/>
      <c r="E190" s="15"/>
      <c r="F190" s="15"/>
      <c r="G190" s="15"/>
      <c r="H190" s="15"/>
      <c r="I190" s="15"/>
      <c r="J190" s="15"/>
      <c r="K190" s="15"/>
      <c r="L190" s="15"/>
      <c r="M190" s="15"/>
    </row>
    <row r="191" spans="2:13" x14ac:dyDescent="0.3">
      <c r="B191" s="15"/>
      <c r="C191" s="15"/>
      <c r="D191" s="15"/>
      <c r="E191" s="15"/>
      <c r="F191" s="15"/>
      <c r="G191" s="15"/>
      <c r="H191" s="15"/>
      <c r="I191" s="15"/>
      <c r="J191" s="15"/>
      <c r="K191" s="15"/>
      <c r="L191" s="15"/>
      <c r="M191" s="15"/>
    </row>
    <row r="192" spans="2:13" x14ac:dyDescent="0.3">
      <c r="B192" s="15"/>
      <c r="C192" s="15"/>
      <c r="D192" s="15"/>
      <c r="E192" s="15"/>
      <c r="F192" s="15"/>
      <c r="G192" s="15"/>
      <c r="H192" s="15"/>
      <c r="I192" s="15"/>
      <c r="J192" s="15"/>
      <c r="K192" s="15"/>
      <c r="L192" s="15"/>
      <c r="M192" s="15"/>
    </row>
    <row r="193" spans="2:13" x14ac:dyDescent="0.3">
      <c r="B193" s="15"/>
      <c r="C193" s="15"/>
      <c r="D193" s="15"/>
      <c r="E193" s="15"/>
      <c r="F193" s="15"/>
      <c r="G193" s="15"/>
      <c r="H193" s="15"/>
      <c r="I193" s="15"/>
      <c r="J193" s="15"/>
      <c r="K193" s="15"/>
      <c r="L193" s="15"/>
      <c r="M193" s="15"/>
    </row>
    <row r="194" spans="2:13" x14ac:dyDescent="0.3">
      <c r="B194" s="15"/>
      <c r="C194" s="15"/>
      <c r="D194" s="15"/>
      <c r="E194" s="15"/>
      <c r="F194" s="15"/>
      <c r="G194" s="15"/>
      <c r="H194" s="15"/>
      <c r="I194" s="15"/>
      <c r="J194" s="15"/>
      <c r="K194" s="15"/>
      <c r="L194" s="15"/>
      <c r="M194" s="15"/>
    </row>
    <row r="195" spans="2:13" x14ac:dyDescent="0.3">
      <c r="B195" s="15"/>
      <c r="C195" s="15"/>
      <c r="D195" s="15"/>
      <c r="E195" s="15"/>
      <c r="F195" s="15"/>
      <c r="G195" s="15"/>
      <c r="H195" s="15"/>
      <c r="I195" s="15"/>
      <c r="J195" s="15"/>
      <c r="K195" s="15"/>
      <c r="L195" s="15"/>
      <c r="M195" s="15"/>
    </row>
    <row r="196" spans="2:13" x14ac:dyDescent="0.3">
      <c r="B196" s="15"/>
      <c r="C196" s="15"/>
      <c r="D196" s="15"/>
      <c r="E196" s="15"/>
      <c r="F196" s="15"/>
      <c r="G196" s="15"/>
      <c r="H196" s="15"/>
      <c r="I196" s="15"/>
      <c r="J196" s="15"/>
      <c r="K196" s="15"/>
      <c r="L196" s="15"/>
      <c r="M196" s="15"/>
    </row>
    <row r="197" spans="2:13" x14ac:dyDescent="0.3">
      <c r="B197" s="15"/>
      <c r="C197" s="15"/>
      <c r="D197" s="15"/>
      <c r="E197" s="15"/>
      <c r="F197" s="15"/>
      <c r="G197" s="15"/>
      <c r="H197" s="15"/>
      <c r="I197" s="15"/>
      <c r="J197" s="15"/>
      <c r="K197" s="15"/>
      <c r="L197" s="15"/>
      <c r="M197" s="15"/>
    </row>
    <row r="198" spans="2:13" x14ac:dyDescent="0.3">
      <c r="B198" s="15"/>
      <c r="C198" s="15"/>
      <c r="D198" s="15"/>
      <c r="E198" s="15"/>
      <c r="F198" s="15"/>
      <c r="G198" s="15"/>
      <c r="H198" s="15"/>
      <c r="I198" s="15"/>
      <c r="J198" s="15"/>
      <c r="K198" s="15"/>
      <c r="L198" s="15"/>
      <c r="M198" s="15"/>
    </row>
    <row r="199" spans="2:13" x14ac:dyDescent="0.3">
      <c r="B199" s="15"/>
      <c r="C199" s="15"/>
      <c r="D199" s="15"/>
      <c r="E199" s="15"/>
      <c r="F199" s="15"/>
      <c r="G199" s="15"/>
      <c r="H199" s="15"/>
      <c r="I199" s="15"/>
      <c r="J199" s="15"/>
      <c r="K199" s="15"/>
      <c r="L199" s="15"/>
      <c r="M199" s="15"/>
    </row>
    <row r="200" spans="2:13" x14ac:dyDescent="0.3">
      <c r="B200" s="15"/>
      <c r="C200" s="15"/>
      <c r="D200" s="15"/>
      <c r="E200" s="15"/>
      <c r="F200" s="15"/>
      <c r="G200" s="15"/>
      <c r="H200" s="15"/>
      <c r="I200" s="15"/>
      <c r="J200" s="15"/>
      <c r="K200" s="15"/>
      <c r="L200" s="15"/>
      <c r="M200" s="15"/>
    </row>
    <row r="201" spans="2:13" x14ac:dyDescent="0.3">
      <c r="B201" s="15"/>
      <c r="C201" s="15"/>
      <c r="D201" s="15"/>
      <c r="E201" s="15"/>
      <c r="F201" s="15"/>
      <c r="G201" s="15"/>
      <c r="H201" s="15"/>
      <c r="I201" s="15"/>
      <c r="J201" s="15"/>
      <c r="K201" s="15"/>
      <c r="L201" s="15"/>
      <c r="M201" s="15"/>
    </row>
    <row r="202" spans="2:13" x14ac:dyDescent="0.3">
      <c r="B202" s="15"/>
      <c r="C202" s="15"/>
      <c r="D202" s="15"/>
      <c r="E202" s="15"/>
      <c r="F202" s="15"/>
      <c r="G202" s="15"/>
      <c r="H202" s="15"/>
      <c r="I202" s="15"/>
      <c r="J202" s="15"/>
      <c r="K202" s="15"/>
      <c r="L202" s="15"/>
      <c r="M202" s="15"/>
    </row>
    <row r="203" spans="2:13" x14ac:dyDescent="0.3">
      <c r="B203" s="15"/>
      <c r="C203" s="15"/>
      <c r="D203" s="15"/>
      <c r="E203" s="15"/>
      <c r="F203" s="15"/>
      <c r="G203" s="15"/>
      <c r="H203" s="15"/>
      <c r="I203" s="15"/>
      <c r="J203" s="15"/>
      <c r="K203" s="15"/>
      <c r="L203" s="15"/>
      <c r="M203" s="15"/>
    </row>
    <row r="204" spans="2:13" x14ac:dyDescent="0.3">
      <c r="B204" s="15"/>
      <c r="C204" s="15"/>
      <c r="D204" s="15"/>
      <c r="E204" s="15"/>
      <c r="F204" s="15"/>
      <c r="G204" s="15"/>
      <c r="H204" s="15"/>
      <c r="I204" s="15"/>
      <c r="J204" s="15"/>
      <c r="K204" s="15"/>
      <c r="L204" s="15"/>
      <c r="M204" s="15"/>
    </row>
    <row r="205" spans="2:13" x14ac:dyDescent="0.3">
      <c r="B205" s="15"/>
      <c r="C205" s="15"/>
      <c r="D205" s="15"/>
      <c r="E205" s="15"/>
      <c r="F205" s="15"/>
      <c r="G205" s="15"/>
      <c r="H205" s="15"/>
      <c r="I205" s="15"/>
      <c r="J205" s="15"/>
      <c r="K205" s="15"/>
      <c r="L205" s="15"/>
      <c r="M205" s="15"/>
    </row>
    <row r="206" spans="2:13" x14ac:dyDescent="0.3">
      <c r="B206" s="15"/>
      <c r="C206" s="15"/>
      <c r="D206" s="15"/>
      <c r="E206" s="15"/>
      <c r="F206" s="15"/>
      <c r="G206" s="15"/>
      <c r="H206" s="15"/>
      <c r="I206" s="15"/>
      <c r="J206" s="15"/>
      <c r="K206" s="15"/>
      <c r="L206" s="15"/>
      <c r="M206" s="15"/>
    </row>
    <row r="207" spans="2:13" x14ac:dyDescent="0.3">
      <c r="B207" s="15"/>
      <c r="C207" s="15"/>
      <c r="D207" s="15"/>
      <c r="E207" s="15"/>
      <c r="F207" s="15"/>
      <c r="G207" s="15"/>
      <c r="H207" s="15"/>
      <c r="I207" s="15"/>
      <c r="J207" s="15"/>
      <c r="K207" s="15"/>
      <c r="L207" s="15"/>
      <c r="M207" s="15"/>
    </row>
    <row r="208" spans="2:13" x14ac:dyDescent="0.3">
      <c r="B208" s="15"/>
      <c r="C208" s="15"/>
      <c r="D208" s="15"/>
      <c r="E208" s="15"/>
      <c r="F208" s="15"/>
      <c r="G208" s="15"/>
      <c r="H208" s="15"/>
      <c r="I208" s="15"/>
      <c r="J208" s="15"/>
      <c r="K208" s="15"/>
      <c r="L208" s="15"/>
      <c r="M208" s="15"/>
    </row>
    <row r="209" spans="2:13" x14ac:dyDescent="0.3">
      <c r="B209" s="15"/>
      <c r="C209" s="15"/>
      <c r="D209" s="15"/>
      <c r="E209" s="15"/>
      <c r="F209" s="15"/>
      <c r="G209" s="15"/>
      <c r="H209" s="15"/>
      <c r="I209" s="15"/>
      <c r="J209" s="15"/>
      <c r="K209" s="15"/>
      <c r="L209" s="15"/>
      <c r="M209" s="15"/>
    </row>
    <row r="210" spans="2:13" x14ac:dyDescent="0.3">
      <c r="B210" s="15"/>
      <c r="C210" s="15"/>
      <c r="D210" s="15"/>
      <c r="E210" s="15"/>
      <c r="F210" s="15"/>
      <c r="G210" s="15"/>
      <c r="H210" s="15"/>
      <c r="I210" s="15"/>
      <c r="J210" s="15"/>
      <c r="K210" s="15"/>
      <c r="L210" s="15"/>
      <c r="M210" s="15"/>
    </row>
    <row r="211" spans="2:13" x14ac:dyDescent="0.3">
      <c r="B211" s="15"/>
      <c r="C211" s="15"/>
      <c r="D211" s="15"/>
      <c r="E211" s="15"/>
      <c r="F211" s="15"/>
      <c r="G211" s="15"/>
      <c r="H211" s="15"/>
      <c r="I211" s="15"/>
      <c r="J211" s="15"/>
      <c r="K211" s="15"/>
      <c r="L211" s="15"/>
      <c r="M211" s="15"/>
    </row>
    <row r="212" spans="2:13" x14ac:dyDescent="0.3">
      <c r="B212" s="15"/>
      <c r="C212" s="15"/>
      <c r="D212" s="15"/>
      <c r="E212" s="15"/>
      <c r="F212" s="15"/>
      <c r="G212" s="15"/>
      <c r="H212" s="15"/>
      <c r="I212" s="15"/>
      <c r="J212" s="15"/>
      <c r="K212" s="15"/>
      <c r="L212" s="15"/>
      <c r="M212" s="15"/>
    </row>
    <row r="213" spans="2:13" x14ac:dyDescent="0.3">
      <c r="B213" s="15"/>
      <c r="C213" s="15"/>
      <c r="D213" s="15"/>
      <c r="E213" s="15"/>
      <c r="F213" s="15"/>
      <c r="G213" s="15"/>
      <c r="H213" s="15"/>
      <c r="I213" s="15"/>
      <c r="J213" s="15"/>
      <c r="K213" s="15"/>
      <c r="L213" s="15"/>
      <c r="M213" s="15"/>
    </row>
    <row r="214" spans="2:13" x14ac:dyDescent="0.3">
      <c r="B214" s="15"/>
      <c r="C214" s="15"/>
      <c r="D214" s="15"/>
      <c r="E214" s="15"/>
      <c r="F214" s="15"/>
      <c r="G214" s="15"/>
      <c r="H214" s="15"/>
      <c r="I214" s="15"/>
      <c r="J214" s="15"/>
      <c r="K214" s="15"/>
      <c r="L214" s="15"/>
      <c r="M214" s="15"/>
    </row>
    <row r="215" spans="2:13" x14ac:dyDescent="0.3">
      <c r="B215" s="15"/>
      <c r="C215" s="15"/>
      <c r="D215" s="15"/>
      <c r="E215" s="15"/>
      <c r="F215" s="15"/>
      <c r="G215" s="15"/>
      <c r="H215" s="15"/>
      <c r="I215" s="15"/>
      <c r="J215" s="15"/>
      <c r="K215" s="15"/>
      <c r="L215" s="15"/>
      <c r="M215" s="15"/>
    </row>
    <row r="216" spans="2:13" x14ac:dyDescent="0.3">
      <c r="B216" s="15"/>
      <c r="C216" s="15"/>
      <c r="D216" s="15"/>
      <c r="E216" s="15"/>
      <c r="F216" s="15"/>
      <c r="G216" s="15"/>
      <c r="H216" s="15"/>
      <c r="I216" s="15"/>
      <c r="J216" s="15"/>
      <c r="K216" s="15"/>
      <c r="L216" s="15"/>
      <c r="M216" s="15"/>
    </row>
    <row r="217" spans="2:13" x14ac:dyDescent="0.3">
      <c r="B217" s="15"/>
      <c r="C217" s="15"/>
      <c r="D217" s="15"/>
      <c r="E217" s="15"/>
      <c r="F217" s="15"/>
      <c r="G217" s="15"/>
      <c r="H217" s="15"/>
      <c r="I217" s="15"/>
      <c r="J217" s="15"/>
      <c r="K217" s="15"/>
      <c r="L217" s="15"/>
      <c r="M217" s="15"/>
    </row>
    <row r="218" spans="2:13" x14ac:dyDescent="0.3">
      <c r="B218" s="15"/>
      <c r="C218" s="15"/>
      <c r="D218" s="15"/>
      <c r="E218" s="15"/>
      <c r="F218" s="15"/>
      <c r="G218" s="15"/>
      <c r="H218" s="15"/>
      <c r="I218" s="15"/>
      <c r="J218" s="15"/>
      <c r="K218" s="15"/>
      <c r="L218" s="15"/>
      <c r="M218" s="15"/>
    </row>
    <row r="219" spans="2:13" x14ac:dyDescent="0.3">
      <c r="B219" s="15"/>
      <c r="C219" s="15"/>
      <c r="D219" s="15"/>
      <c r="E219" s="15"/>
      <c r="F219" s="15"/>
      <c r="G219" s="15"/>
      <c r="H219" s="15"/>
      <c r="I219" s="15"/>
      <c r="J219" s="15"/>
      <c r="K219" s="15"/>
      <c r="L219" s="15"/>
      <c r="M219" s="15"/>
    </row>
    <row r="220" spans="2:13" x14ac:dyDescent="0.3">
      <c r="B220" s="15"/>
      <c r="C220" s="15"/>
      <c r="D220" s="15"/>
      <c r="E220" s="15"/>
      <c r="F220" s="15"/>
      <c r="G220" s="15"/>
      <c r="H220" s="15"/>
      <c r="I220" s="15"/>
      <c r="J220" s="15"/>
      <c r="K220" s="15"/>
      <c r="L220" s="15"/>
      <c r="M220" s="15"/>
    </row>
    <row r="221" spans="2:13" x14ac:dyDescent="0.3">
      <c r="B221" s="15"/>
      <c r="C221" s="15"/>
      <c r="D221" s="15"/>
      <c r="E221" s="15"/>
      <c r="F221" s="15"/>
      <c r="G221" s="15"/>
      <c r="H221" s="15"/>
      <c r="I221" s="15"/>
      <c r="J221" s="15"/>
      <c r="K221" s="15"/>
      <c r="L221" s="15"/>
      <c r="M221" s="15"/>
    </row>
    <row r="222" spans="2:13" x14ac:dyDescent="0.3">
      <c r="B222" s="15"/>
      <c r="C222" s="15"/>
      <c r="D222" s="15"/>
      <c r="E222" s="15"/>
      <c r="F222" s="15"/>
      <c r="G222" s="15"/>
      <c r="H222" s="15"/>
      <c r="I222" s="15"/>
      <c r="J222" s="15"/>
      <c r="K222" s="15"/>
      <c r="L222" s="15"/>
      <c r="M222" s="15"/>
    </row>
    <row r="223" spans="2:13" x14ac:dyDescent="0.3">
      <c r="B223" s="15"/>
      <c r="C223" s="15"/>
      <c r="D223" s="15"/>
      <c r="E223" s="15"/>
      <c r="F223" s="15"/>
      <c r="G223" s="15"/>
      <c r="H223" s="15"/>
      <c r="I223" s="15"/>
      <c r="J223" s="15"/>
      <c r="K223" s="15"/>
      <c r="L223" s="15"/>
      <c r="M223" s="15"/>
    </row>
    <row r="224" spans="2:13" x14ac:dyDescent="0.3">
      <c r="B224" s="15"/>
      <c r="C224" s="15"/>
      <c r="D224" s="15"/>
      <c r="E224" s="15"/>
      <c r="F224" s="15"/>
      <c r="G224" s="15"/>
      <c r="H224" s="15"/>
      <c r="I224" s="15"/>
      <c r="J224" s="15"/>
      <c r="K224" s="15"/>
      <c r="L224" s="15"/>
      <c r="M224" s="15"/>
    </row>
    <row r="225" spans="2:13" x14ac:dyDescent="0.3">
      <c r="B225" s="15"/>
      <c r="C225" s="15"/>
      <c r="D225" s="15"/>
      <c r="E225" s="15"/>
      <c r="F225" s="15"/>
      <c r="G225" s="15"/>
      <c r="H225" s="15"/>
      <c r="I225" s="15"/>
      <c r="J225" s="15"/>
      <c r="K225" s="15"/>
      <c r="L225" s="15"/>
      <c r="M225" s="15"/>
    </row>
    <row r="226" spans="2:13" x14ac:dyDescent="0.3">
      <c r="B226" s="15"/>
      <c r="C226" s="15"/>
      <c r="D226" s="15"/>
      <c r="E226" s="15"/>
      <c r="F226" s="15"/>
      <c r="G226" s="15"/>
      <c r="H226" s="15"/>
      <c r="I226" s="15"/>
      <c r="J226" s="15"/>
      <c r="K226" s="15"/>
      <c r="L226" s="15"/>
      <c r="M226" s="15"/>
    </row>
    <row r="227" spans="2:13" x14ac:dyDescent="0.3">
      <c r="B227" s="15"/>
      <c r="C227" s="15"/>
      <c r="D227" s="15"/>
      <c r="E227" s="15"/>
      <c r="F227" s="15"/>
      <c r="G227" s="15"/>
      <c r="H227" s="15"/>
      <c r="I227" s="15"/>
      <c r="J227" s="15"/>
      <c r="K227" s="15"/>
      <c r="L227" s="15"/>
      <c r="M227" s="15"/>
    </row>
    <row r="228" spans="2:13" x14ac:dyDescent="0.3">
      <c r="B228" s="15"/>
      <c r="C228" s="15"/>
      <c r="D228" s="15"/>
      <c r="E228" s="15"/>
      <c r="F228" s="15"/>
      <c r="G228" s="15"/>
      <c r="H228" s="15"/>
      <c r="I228" s="15"/>
      <c r="J228" s="15"/>
      <c r="K228" s="15"/>
      <c r="L228" s="15"/>
      <c r="M228" s="15"/>
    </row>
    <row r="229" spans="2:13" x14ac:dyDescent="0.3">
      <c r="B229" s="15"/>
      <c r="C229" s="15"/>
      <c r="D229" s="15"/>
      <c r="E229" s="15"/>
      <c r="F229" s="15"/>
      <c r="G229" s="15"/>
      <c r="H229" s="15"/>
      <c r="I229" s="15"/>
      <c r="J229" s="15"/>
      <c r="K229" s="15"/>
      <c r="L229" s="15"/>
      <c r="M229" s="15"/>
    </row>
    <row r="230" spans="2:13" x14ac:dyDescent="0.3">
      <c r="B230" s="15"/>
      <c r="C230" s="15"/>
      <c r="D230" s="15"/>
      <c r="E230" s="15"/>
      <c r="F230" s="15"/>
      <c r="G230" s="15"/>
      <c r="H230" s="15"/>
      <c r="I230" s="15"/>
      <c r="J230" s="15"/>
      <c r="K230" s="15"/>
      <c r="L230" s="15"/>
      <c r="M230" s="15"/>
    </row>
    <row r="231" spans="2:13" x14ac:dyDescent="0.3">
      <c r="B231" s="15"/>
      <c r="C231" s="15"/>
      <c r="D231" s="15"/>
      <c r="E231" s="15"/>
      <c r="F231" s="15"/>
      <c r="G231" s="15"/>
      <c r="H231" s="15"/>
      <c r="I231" s="15"/>
      <c r="J231" s="15"/>
      <c r="K231" s="15"/>
      <c r="L231" s="15"/>
      <c r="M231" s="15"/>
    </row>
    <row r="232" spans="2:13" x14ac:dyDescent="0.3">
      <c r="B232" s="15"/>
      <c r="C232" s="15"/>
      <c r="D232" s="15"/>
      <c r="E232" s="15"/>
      <c r="F232" s="15"/>
      <c r="G232" s="15"/>
      <c r="H232" s="15"/>
      <c r="I232" s="15"/>
      <c r="J232" s="15"/>
      <c r="K232" s="15"/>
      <c r="L232" s="15"/>
      <c r="M232" s="15"/>
    </row>
    <row r="233" spans="2:13" x14ac:dyDescent="0.3">
      <c r="B233" s="15"/>
      <c r="C233" s="15"/>
      <c r="D233" s="15"/>
      <c r="E233" s="15"/>
      <c r="F233" s="15"/>
      <c r="G233" s="15"/>
      <c r="H233" s="15"/>
      <c r="I233" s="15"/>
      <c r="J233" s="15"/>
      <c r="K233" s="15"/>
      <c r="L233" s="15"/>
      <c r="M233" s="15"/>
    </row>
    <row r="234" spans="2:13" x14ac:dyDescent="0.3">
      <c r="B234" s="15"/>
      <c r="C234" s="15"/>
      <c r="D234" s="15"/>
      <c r="E234" s="15"/>
      <c r="F234" s="15"/>
      <c r="G234" s="15"/>
      <c r="H234" s="15"/>
      <c r="I234" s="15"/>
      <c r="J234" s="15"/>
      <c r="K234" s="15"/>
      <c r="L234" s="15"/>
      <c r="M234" s="15"/>
    </row>
    <row r="235" spans="2:13" x14ac:dyDescent="0.3">
      <c r="B235" s="15"/>
      <c r="C235" s="15"/>
      <c r="D235" s="15"/>
      <c r="E235" s="15"/>
      <c r="F235" s="15"/>
      <c r="G235" s="15"/>
      <c r="H235" s="15"/>
      <c r="I235" s="15"/>
      <c r="J235" s="15"/>
      <c r="K235" s="15"/>
      <c r="L235" s="15"/>
      <c r="M235" s="15"/>
    </row>
    <row r="236" spans="2:13" x14ac:dyDescent="0.3">
      <c r="B236" s="15"/>
      <c r="C236" s="15"/>
      <c r="D236" s="15"/>
      <c r="E236" s="15"/>
      <c r="F236" s="15"/>
      <c r="G236" s="15"/>
      <c r="H236" s="15"/>
      <c r="I236" s="15"/>
      <c r="J236" s="15"/>
      <c r="K236" s="15"/>
      <c r="L236" s="15"/>
      <c r="M236" s="15"/>
    </row>
    <row r="237" spans="2:13" x14ac:dyDescent="0.3">
      <c r="B237" s="15"/>
      <c r="C237" s="15"/>
      <c r="D237" s="15"/>
      <c r="E237" s="15"/>
      <c r="F237" s="15"/>
      <c r="G237" s="15"/>
      <c r="H237" s="15"/>
      <c r="I237" s="15"/>
      <c r="J237" s="15"/>
      <c r="K237" s="15"/>
      <c r="L237" s="15"/>
      <c r="M237" s="15"/>
    </row>
    <row r="238" spans="2:13" x14ac:dyDescent="0.3">
      <c r="B238" s="15"/>
      <c r="C238" s="15"/>
      <c r="D238" s="15"/>
      <c r="E238" s="15"/>
      <c r="F238" s="15"/>
      <c r="G238" s="15"/>
      <c r="H238" s="15"/>
      <c r="I238" s="15"/>
      <c r="J238" s="15"/>
      <c r="K238" s="15"/>
      <c r="L238" s="15"/>
      <c r="M238" s="15"/>
    </row>
    <row r="239" spans="2:13" x14ac:dyDescent="0.3">
      <c r="B239" s="15"/>
      <c r="C239" s="15"/>
      <c r="D239" s="15"/>
      <c r="E239" s="15"/>
      <c r="F239" s="15"/>
      <c r="G239" s="15"/>
      <c r="H239" s="15"/>
      <c r="I239" s="15"/>
      <c r="J239" s="15"/>
      <c r="K239" s="15"/>
      <c r="L239" s="15"/>
      <c r="M239" s="15"/>
    </row>
    <row r="240" spans="2:13" x14ac:dyDescent="0.3">
      <c r="B240" s="15"/>
      <c r="C240" s="15"/>
      <c r="D240" s="15"/>
      <c r="E240" s="15"/>
      <c r="F240" s="15"/>
      <c r="G240" s="15"/>
      <c r="H240" s="15"/>
      <c r="I240" s="15"/>
      <c r="J240" s="15"/>
      <c r="K240" s="15"/>
      <c r="L240" s="15"/>
      <c r="M240" s="15"/>
    </row>
    <row r="241" spans="2:13" x14ac:dyDescent="0.3">
      <c r="B241" s="15"/>
      <c r="C241" s="15"/>
      <c r="D241" s="15"/>
      <c r="E241" s="15"/>
      <c r="F241" s="15"/>
      <c r="G241" s="15"/>
      <c r="H241" s="15"/>
      <c r="I241" s="15"/>
      <c r="J241" s="15"/>
      <c r="K241" s="15"/>
      <c r="L241" s="15"/>
      <c r="M241" s="15"/>
    </row>
    <row r="242" spans="2:13" x14ac:dyDescent="0.3">
      <c r="B242" s="15"/>
      <c r="C242" s="15"/>
      <c r="D242" s="15"/>
      <c r="E242" s="15"/>
      <c r="F242" s="15"/>
      <c r="G242" s="15"/>
      <c r="H242" s="15"/>
      <c r="I242" s="15"/>
      <c r="J242" s="15"/>
      <c r="K242" s="15"/>
      <c r="L242" s="15"/>
      <c r="M242" s="15"/>
    </row>
    <row r="243" spans="2:13" x14ac:dyDescent="0.3">
      <c r="B243" s="15"/>
      <c r="C243" s="15"/>
      <c r="D243" s="15"/>
      <c r="E243" s="15"/>
      <c r="F243" s="15"/>
      <c r="G243" s="15"/>
      <c r="H243" s="15"/>
      <c r="I243" s="15"/>
      <c r="J243" s="15"/>
      <c r="K243" s="15"/>
      <c r="L243" s="15"/>
      <c r="M243" s="15"/>
    </row>
    <row r="244" spans="2:13" x14ac:dyDescent="0.3">
      <c r="B244" s="15"/>
      <c r="C244" s="15"/>
      <c r="D244" s="15"/>
      <c r="E244" s="15"/>
      <c r="F244" s="15"/>
      <c r="G244" s="15"/>
      <c r="H244" s="15"/>
      <c r="I244" s="15"/>
      <c r="J244" s="15"/>
      <c r="K244" s="15"/>
      <c r="L244" s="15"/>
      <c r="M244" s="15"/>
    </row>
    <row r="245" spans="2:13" x14ac:dyDescent="0.3">
      <c r="B245" s="15"/>
      <c r="C245" s="15"/>
      <c r="D245" s="15"/>
      <c r="E245" s="15"/>
      <c r="F245" s="15"/>
      <c r="G245" s="15"/>
      <c r="H245" s="15"/>
      <c r="I245" s="15"/>
      <c r="J245" s="15"/>
      <c r="K245" s="15"/>
      <c r="L245" s="15"/>
      <c r="M245" s="15"/>
    </row>
    <row r="246" spans="2:13" x14ac:dyDescent="0.3">
      <c r="B246" s="15"/>
      <c r="C246" s="15"/>
      <c r="D246" s="15"/>
      <c r="E246" s="15"/>
      <c r="F246" s="15"/>
      <c r="G246" s="15"/>
      <c r="H246" s="15"/>
      <c r="I246" s="15"/>
      <c r="J246" s="15"/>
      <c r="K246" s="15"/>
      <c r="L246" s="15"/>
      <c r="M246" s="15"/>
    </row>
    <row r="247" spans="2:13" x14ac:dyDescent="0.3">
      <c r="B247" s="15"/>
      <c r="C247" s="15"/>
      <c r="D247" s="15"/>
      <c r="E247" s="15"/>
      <c r="F247" s="15"/>
      <c r="G247" s="15"/>
      <c r="H247" s="15"/>
      <c r="I247" s="15"/>
      <c r="J247" s="15"/>
      <c r="K247" s="15"/>
      <c r="L247" s="15"/>
      <c r="M247" s="15"/>
    </row>
    <row r="248" spans="2:13" x14ac:dyDescent="0.3">
      <c r="B248" s="15"/>
      <c r="C248" s="15"/>
      <c r="D248" s="15"/>
      <c r="E248" s="15"/>
      <c r="F248" s="15"/>
      <c r="G248" s="15"/>
      <c r="H248" s="15"/>
      <c r="I248" s="15"/>
      <c r="J248" s="15"/>
      <c r="K248" s="15"/>
      <c r="L248" s="15"/>
      <c r="M248" s="15"/>
    </row>
    <row r="249" spans="2:13" x14ac:dyDescent="0.3">
      <c r="B249" s="15"/>
      <c r="C249" s="15"/>
      <c r="D249" s="15"/>
      <c r="E249" s="15"/>
      <c r="F249" s="15"/>
      <c r="G249" s="15"/>
      <c r="H249" s="15"/>
      <c r="I249" s="15"/>
      <c r="J249" s="15"/>
      <c r="K249" s="15"/>
      <c r="L249" s="15"/>
      <c r="M249" s="15"/>
    </row>
    <row r="250" spans="2:13" x14ac:dyDescent="0.3">
      <c r="B250" s="15"/>
      <c r="C250" s="15"/>
      <c r="D250" s="15"/>
      <c r="E250" s="15"/>
      <c r="F250" s="15"/>
      <c r="G250" s="15"/>
      <c r="H250" s="15"/>
      <c r="I250" s="15"/>
      <c r="J250" s="15"/>
      <c r="K250" s="15"/>
      <c r="L250" s="15"/>
      <c r="M250" s="15"/>
    </row>
    <row r="251" spans="2:13" x14ac:dyDescent="0.3">
      <c r="B251" s="15"/>
      <c r="C251" s="15"/>
      <c r="D251" s="15"/>
      <c r="E251" s="15"/>
      <c r="F251" s="15"/>
      <c r="G251" s="15"/>
      <c r="H251" s="15"/>
      <c r="I251" s="15"/>
      <c r="J251" s="15"/>
      <c r="K251" s="15"/>
      <c r="L251" s="15"/>
      <c r="M251" s="15"/>
    </row>
    <row r="252" spans="2:13" x14ac:dyDescent="0.3">
      <c r="B252" s="15"/>
      <c r="C252" s="15"/>
      <c r="D252" s="15"/>
      <c r="E252" s="15"/>
      <c r="F252" s="15"/>
      <c r="G252" s="15"/>
      <c r="H252" s="15"/>
      <c r="I252" s="15"/>
      <c r="J252" s="15"/>
      <c r="K252" s="15"/>
      <c r="L252" s="15"/>
      <c r="M252" s="15"/>
    </row>
  </sheetData>
  <sheetProtection algorithmName="SHA-512" hashValue="J0ESiTpILSIhEDq/YyigcN8TSryKI/iSkSvN2b9K710n9Y2RMIpJ0GTv7Fg250V0RGVaSNUnSwvvbgg5ytG5jg==" saltValue="SG997Slq4sUrudKtUdkjtA==" spinCount="100000" sheet="1" objects="1" scenarios="1"/>
  <protectedRanges>
    <protectedRange sqref="L8:L9 L27 L14:L21" name="Range6"/>
    <protectedRange sqref="L8:L9 L27 L14:L21" name="Range1"/>
    <protectedRange sqref="N8:N9" name="Range2"/>
    <protectedRange sqref="N8:N9" name="Range1_1"/>
  </protectedRanges>
  <mergeCells count="8">
    <mergeCell ref="M14:M15"/>
    <mergeCell ref="D27:J27"/>
    <mergeCell ref="B5:J5"/>
    <mergeCell ref="D24:J24"/>
    <mergeCell ref="D13:J13"/>
    <mergeCell ref="D8:J8"/>
    <mergeCell ref="D9:J9"/>
    <mergeCell ref="D12:L12"/>
  </mergeCells>
  <conditionalFormatting sqref="L2">
    <cfRule type="cellIs" dxfId="241" priority="109" operator="equal">
      <formula>" 00-01-1900"</formula>
    </cfRule>
  </conditionalFormatting>
  <conditionalFormatting sqref="A13:K24 M13:M24">
    <cfRule type="expression" dxfId="240" priority="9">
      <formula>$L$8="Nee anders (licht toe)"</formula>
    </cfRule>
  </conditionalFormatting>
  <conditionalFormatting sqref="B9:M9">
    <cfRule type="expression" dxfId="239" priority="11">
      <formula>$L$8="Nee (de ingevulde uren betreffen de totale uren zoals deze zijn geregistreerd voor alle controlewerkzaamheden binnen dezelfde groep)"</formula>
    </cfRule>
    <cfRule type="expression" dxfId="238" priority="177">
      <formula>$L$8="Ja"</formula>
    </cfRule>
  </conditionalFormatting>
  <conditionalFormatting sqref="L14:L24">
    <cfRule type="expression" dxfId="237" priority="12">
      <formula>$L$8="Nee anders (licht toe)"</formula>
    </cfRule>
  </conditionalFormatting>
  <conditionalFormatting sqref="B9:K9 M9">
    <cfRule type="expression" dxfId="236" priority="10">
      <formula>$L$8="Nee (de ingevulde uren betreffen de totale uren zoals deze zijn geregistreerd voor alle controlewerkzaamheden binnen dezelfde groep)"</formula>
    </cfRule>
  </conditionalFormatting>
  <conditionalFormatting sqref="B9:J9 M9">
    <cfRule type="expression" dxfId="235" priority="176">
      <formula>$L$8="Ja"</formula>
    </cfRule>
  </conditionalFormatting>
  <dataValidations count="3">
    <dataValidation type="whole" operator="greaterThanOrEqual" allowBlank="1" showInputMessage="1" showErrorMessage="1" sqref="L14:L15 L19 L21" xr:uid="{E40668D4-33C0-43FF-B355-8CC0FED6CF4C}">
      <formula1>0</formula1>
    </dataValidation>
    <dataValidation type="whole" operator="greaterThanOrEqual" allowBlank="1" showErrorMessage="1" prompt="Indien het exacte aantal uur niet beschikbaar is, is een redelijke inschatting voldoende. " sqref="L20 L16:L18" xr:uid="{A8FC73DB-395F-42C2-9700-D14006C556F2}">
      <formula1>0</formula1>
    </dataValidation>
    <dataValidation type="list" allowBlank="1" showInputMessage="1" showErrorMessage="1" sqref="L8" xr:uid="{00000000-0002-0000-0300-000000000000}">
      <formula1>"Ja,Nee (de ingevulde uren betreffen de totale uren zoals deze zijn geregistreerd voor alle controlewerkzaamheden binnen dezelfde groep),Nee anders (licht toe)"</formula1>
    </dataValidation>
  </dataValidations>
  <hyperlinks>
    <hyperlink ref="D29" location="'7. Controle'!E4" display="Controleer uw invoer." xr:uid="{0356F42A-613E-47FB-83EB-17A2B4ADEB81}"/>
  </hyperlinks>
  <pageMargins left="0.25" right="0.25" top="0.75" bottom="0.75" header="0.3" footer="0.3"/>
  <pageSetup paperSize="9" scale="61"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8" id="{6DB874DC-2C39-44DF-9026-7882274269C2}">
            <xm:f>AND(NOT(L8="Nee anders (licht toe)"), '2. Opdrachtaanv. en cont.'!$AK$53=TRUE, ISNUMBER($L$16))</xm:f>
            <x14:dxf>
              <font>
                <color theme="0" tint="-4.9989318521683403E-2"/>
              </font>
            </x14:dxf>
          </x14:cfRule>
          <x14:cfRule type="expression" priority="19" id="{F76EF72C-3568-4027-B9A8-ABF63A8DC72B}">
            <xm:f>AND(NOT(L8="Nee anders (licht toe)"),'2. Opdrachtaanv. en cont.'!$AK$53=TRUE)</xm:f>
            <x14:dxf>
              <font>
                <color rgb="FFFF0000"/>
              </font>
            </x14:dxf>
          </x14:cfRule>
          <xm:sqref>M16</xm:sqref>
        </x14:conditionalFormatting>
        <x14:conditionalFormatting xmlns:xm="http://schemas.microsoft.com/office/excel/2006/main">
          <x14:cfRule type="expression" priority="7" id="{7DAE6A23-6CAD-42C5-B5FB-F5E4C184BD91}">
            <xm:f>AND(NOT(L8="Nee anders (licht toe)"),'2. Opdrachtaanv. en cont.'!$G$21="Ja", ISNUMBER($L$18))</xm:f>
            <x14:dxf>
              <font>
                <color theme="0" tint="-4.9989318521683403E-2"/>
              </font>
            </x14:dxf>
          </x14:cfRule>
          <x14:cfRule type="expression" priority="20" id="{E58A6260-89B1-46D6-BB84-5DCEDB17CB16}">
            <xm:f>AND(NOT(L8="Nee anders (licht toe)"),'2. Opdrachtaanv. en cont.'!$G$21="Ja")</xm:f>
            <x14:dxf>
              <font>
                <color rgb="FFFF0000"/>
              </font>
            </x14:dxf>
          </x14:cfRule>
          <xm:sqref>M18</xm:sqref>
        </x14:conditionalFormatting>
        <x14:conditionalFormatting xmlns:xm="http://schemas.microsoft.com/office/excel/2006/main">
          <x14:cfRule type="expression" priority="16" id="{00000000-000E-0000-0700-000003000000}">
            <xm:f>AND($L$8="Nee (de ingevulde uren betreffen de totale uren zoals deze zijn geregistreerd voor alle controlewerkzaamheden binnen dezelfde groep)",OR('1. Basisgegevens'!$G$32="Nee",'1. Basisgegevens'!$G$31="Nee"))</xm:f>
            <x14:dxf>
              <font>
                <color theme="0" tint="-0.24994659260841701"/>
              </font>
              <fill>
                <patternFill>
                  <bgColor theme="0" tint="-4.9989318521683403E-2"/>
                </patternFill>
              </fill>
            </x14:dxf>
          </x14:cfRule>
          <xm:sqref>B13:J21 B24:J24 M14:M27</xm:sqref>
        </x14:conditionalFormatting>
        <x14:conditionalFormatting xmlns:xm="http://schemas.microsoft.com/office/excel/2006/main">
          <x14:cfRule type="expression" priority="15" id="{05DF2A19-B6E4-48C8-81A5-3F9AFC6676CF}">
            <xm:f>AND($L$8="Nee (de ingevulde uren betreffen de totale uren zoals deze zijn geregistreerd voor alle controlewerkzaamheden binnen dezelfde groep)",OR('1. Basisgegevens'!$G$32="Nee",'1. Basisgegevens'!$G$31="Nee"))</xm:f>
            <x14:dxf>
              <font>
                <color rgb="FFFF0000"/>
              </font>
              <fill>
                <patternFill>
                  <bgColor theme="0" tint="-4.9989318521683403E-2"/>
                </patternFill>
              </fill>
            </x14:dxf>
          </x14:cfRule>
          <xm:sqref>L14:L21</xm:sqref>
        </x14:conditionalFormatting>
        <x14:conditionalFormatting xmlns:xm="http://schemas.microsoft.com/office/excel/2006/main">
          <x14:cfRule type="expression" priority="13" id="{76D69608-378D-43BC-86FD-46823AB10424}">
            <xm:f>AND($L$8="Nee (de ingevulde uren betreffen de totale uren zoals deze zijn geregistreerd voor alle controlewerkzaamheden binnen dezelfde groep)",OR('1. Basisgegevens'!$G$32="Nee",'1. Basisgegevens'!$G$31="Nee"),$L$24&lt;&gt;0)</xm:f>
            <x14:dxf>
              <font>
                <color rgb="FFCC3300"/>
              </font>
              <fill>
                <patternFill>
                  <bgColor theme="0" tint="-4.9989318521683403E-2"/>
                </patternFill>
              </fill>
            </x14:dxf>
          </x14:cfRule>
          <xm:sqref>L24</xm:sqref>
        </x14:conditionalFormatting>
        <x14:conditionalFormatting xmlns:xm="http://schemas.microsoft.com/office/excel/2006/main">
          <x14:cfRule type="expression" priority="1413" id="{59093F62-1121-4B31-9043-06A34E18FA26}">
            <xm:f>AND(NOT(L8="Nee anders (licht toe)"),'2. Opdrachtaanv. en cont.'!$AK$54=TRUE, ISNUMBER($L$20))</xm:f>
            <x14:dxf>
              <font>
                <color theme="0" tint="-4.9989318521683403E-2"/>
              </font>
            </x14:dxf>
          </x14:cfRule>
          <x14:cfRule type="expression" priority="1414" id="{6E70D6F4-ED2F-47F5-9A9A-664189D3617D}">
            <xm:f>AND(NOT(L8="Nee anders (licht toe)"),'2. Opdrachtaanv. en cont.'!$AK$54=TRUE)</xm:f>
            <x14:dxf>
              <font>
                <color rgb="FFFF0000"/>
              </font>
            </x14:dxf>
          </x14:cfRule>
          <xm:sqref>M20</xm:sqref>
        </x14:conditionalFormatting>
        <x14:conditionalFormatting xmlns:xm="http://schemas.microsoft.com/office/excel/2006/main">
          <x14:cfRule type="expression" priority="1" id="{A0331392-E0A3-451F-A8E5-DF662B7BF8EB}">
            <xm:f>AND($L$8="Nee (de ingevulde uren betreffen de totale uren zoals deze zijn geregistreerd voor alle controlewerkzaamheden binnen dezelfde groep)", '1. Basisgegevens'!G31="Nee")</xm:f>
            <x14:dxf>
              <font>
                <color rgb="FFFF0000"/>
              </font>
              <fill>
                <patternFill>
                  <bgColor theme="0" tint="-4.9989318521683403E-2"/>
                </patternFill>
              </fill>
            </x14:dxf>
          </x14:cfRule>
          <x14:cfRule type="expression" priority="1415" id="{00000000-000E-0000-0700-00000C000000}">
            <xm:f>AND($L$8="Nee (de ingevulde uren betreffen de totale uren zoals deze zijn geregistreerd voor alle controlewerkzaamheden binnen dezelfde groep)", '1. Basisgegevens'!G32="Nee")</xm:f>
            <x14:dxf>
              <font>
                <color rgb="FFFF0000"/>
              </font>
              <fill>
                <patternFill>
                  <bgColor theme="0" tint="-4.9989318521683403E-2"/>
                </patternFill>
              </fill>
            </x14:dxf>
          </x14:cfRule>
          <xm:sqref>D12</xm:sqref>
        </x14:conditionalFormatting>
      </x14:conditionalFormatting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2ED7C9-F432-4866-B8FC-2F40DB514AA3}">
  <sheetPr codeName="Sheet8">
    <tabColor rgb="FF3E1B68"/>
  </sheetPr>
  <dimension ref="B1:AN235"/>
  <sheetViews>
    <sheetView zoomScaleNormal="100" workbookViewId="0">
      <pane ySplit="8" topLeftCell="A9" activePane="bottomLeft" state="frozen"/>
      <selection pane="bottomLeft"/>
    </sheetView>
  </sheetViews>
  <sheetFormatPr defaultColWidth="9.33203125" defaultRowHeight="14.4" x14ac:dyDescent="0.3"/>
  <cols>
    <col min="1" max="1" width="3.33203125" style="2" customWidth="1"/>
    <col min="2" max="2" width="5" style="2" customWidth="1"/>
    <col min="3" max="3" width="64.33203125" style="2" customWidth="1"/>
    <col min="4" max="4" width="5.88671875" style="2" customWidth="1"/>
    <col min="5" max="5" width="57.109375" style="2" customWidth="1"/>
    <col min="6" max="6" width="77.5546875" style="2" customWidth="1"/>
    <col min="7" max="7" width="100.44140625" style="2" customWidth="1"/>
    <col min="8" max="35" width="9.33203125" style="2"/>
    <col min="36" max="38" width="9.33203125" style="35" hidden="1" customWidth="1"/>
    <col min="39" max="39" width="9.33203125" style="4" customWidth="1"/>
    <col min="40" max="40" width="9.33203125" style="4"/>
    <col min="41" max="16384" width="9.33203125" style="2"/>
  </cols>
  <sheetData>
    <row r="1" spans="2:9" x14ac:dyDescent="0.3">
      <c r="C1" s="228"/>
      <c r="D1" s="228"/>
      <c r="E1" s="228"/>
      <c r="G1" s="227"/>
    </row>
    <row r="2" spans="2:9" ht="18" x14ac:dyDescent="0.3">
      <c r="B2" s="134" t="s">
        <v>695</v>
      </c>
      <c r="D2" s="228"/>
      <c r="E2" s="228"/>
      <c r="G2" s="25" t="str">
        <f>'1. Basisgegevens'!H2</f>
        <v>Wettelijke controle x over boekjaar geëindigd op xx-xx-xxxx</v>
      </c>
    </row>
    <row r="3" spans="2:9" ht="18" x14ac:dyDescent="0.3">
      <c r="C3" s="134"/>
      <c r="D3" s="228"/>
      <c r="E3" s="228"/>
      <c r="G3" s="25"/>
    </row>
    <row r="4" spans="2:9" x14ac:dyDescent="0.3">
      <c r="B4" s="138" t="s">
        <v>744</v>
      </c>
      <c r="D4" s="228"/>
      <c r="E4" s="228"/>
      <c r="G4" s="25"/>
    </row>
    <row r="5" spans="2:9" x14ac:dyDescent="0.3">
      <c r="B5" s="282" t="s">
        <v>740</v>
      </c>
      <c r="C5" s="285" t="s">
        <v>743</v>
      </c>
      <c r="D5" s="284"/>
      <c r="G5" s="25"/>
    </row>
    <row r="6" spans="2:9" x14ac:dyDescent="0.3">
      <c r="B6" s="283" t="s">
        <v>741</v>
      </c>
      <c r="C6" s="284" t="s">
        <v>745</v>
      </c>
      <c r="D6" s="284"/>
      <c r="G6" s="25"/>
    </row>
    <row r="7" spans="2:9" x14ac:dyDescent="0.3">
      <c r="C7" s="17"/>
      <c r="D7" s="228"/>
      <c r="E7" s="228"/>
      <c r="F7" s="394"/>
      <c r="G7" s="394"/>
      <c r="H7" s="234"/>
      <c r="I7" s="234"/>
    </row>
    <row r="8" spans="2:9" ht="15" thickBot="1" x14ac:dyDescent="0.35">
      <c r="B8" s="393" t="s">
        <v>679</v>
      </c>
      <c r="C8" s="393"/>
      <c r="D8" s="226" t="s">
        <v>1</v>
      </c>
      <c r="E8" s="226" t="s">
        <v>650</v>
      </c>
      <c r="F8" s="286" t="s">
        <v>738</v>
      </c>
      <c r="G8" s="287" t="s">
        <v>739</v>
      </c>
      <c r="H8" s="226"/>
      <c r="I8" s="226"/>
    </row>
    <row r="9" spans="2:9" ht="14.25" customHeight="1" x14ac:dyDescent="0.3">
      <c r="C9" s="138"/>
      <c r="D9" s="138"/>
      <c r="E9" s="138"/>
      <c r="H9" s="138"/>
      <c r="I9" s="138"/>
    </row>
    <row r="10" spans="2:9" ht="12" customHeight="1" x14ac:dyDescent="0.3">
      <c r="C10" s="242" t="s">
        <v>261</v>
      </c>
      <c r="D10" s="236"/>
      <c r="E10" s="236"/>
    </row>
    <row r="11" spans="2:9" ht="11.4" customHeight="1" x14ac:dyDescent="0.3">
      <c r="C11" s="241" t="s">
        <v>525</v>
      </c>
      <c r="D11" s="276" t="s">
        <v>202</v>
      </c>
      <c r="E11" s="249" t="str">
        <f>IF('1. Basisgegevens'!AK8="00000000","",'1. Basisgegevens'!AK8)</f>
        <v/>
      </c>
      <c r="F11" s="263" t="s">
        <v>74</v>
      </c>
      <c r="G11" s="264"/>
      <c r="H11" s="265"/>
      <c r="I11" s="265"/>
    </row>
    <row r="12" spans="2:9" ht="11.4" customHeight="1" x14ac:dyDescent="0.3">
      <c r="C12" s="241" t="s">
        <v>526</v>
      </c>
      <c r="D12" s="276" t="s">
        <v>289</v>
      </c>
      <c r="E12" s="250" t="str">
        <f>IF('1. Basisgegevens'!G9=0,"",'1. Basisgegevens'!G9)</f>
        <v/>
      </c>
      <c r="F12" s="263" t="s">
        <v>74</v>
      </c>
      <c r="G12" s="267"/>
      <c r="H12" s="265"/>
      <c r="I12" s="265"/>
    </row>
    <row r="13" spans="2:9" ht="11.4" customHeight="1" x14ac:dyDescent="0.3">
      <c r="C13" s="241" t="s">
        <v>527</v>
      </c>
      <c r="D13" s="276" t="s">
        <v>290</v>
      </c>
      <c r="E13" s="251" t="str">
        <f>IF('1. Basisgegevens'!AK10="00000000","",'1. Basisgegevens'!AK10)</f>
        <v/>
      </c>
      <c r="F13" s="263" t="s">
        <v>74</v>
      </c>
      <c r="G13" s="268"/>
      <c r="H13" s="265"/>
      <c r="I13" s="265"/>
    </row>
    <row r="14" spans="2:9" ht="11.4" customHeight="1" x14ac:dyDescent="0.3">
      <c r="C14" s="241" t="s">
        <v>528</v>
      </c>
      <c r="D14" s="276" t="s">
        <v>291</v>
      </c>
      <c r="E14" s="250" t="str">
        <f>IF('1. Basisgegevens'!AK34=0,"",'1. Basisgegevens'!AK34)</f>
        <v>Artikel 393, eerste lid, van Boek 2 van het Burgerlijk Wetboek</v>
      </c>
      <c r="F14" s="263" t="s">
        <v>74</v>
      </c>
      <c r="G14" s="268"/>
      <c r="H14" s="265"/>
      <c r="I14" s="265"/>
    </row>
    <row r="15" spans="2:9" ht="11.4" customHeight="1" x14ac:dyDescent="0.3">
      <c r="C15" s="241" t="s">
        <v>529</v>
      </c>
      <c r="D15" s="276" t="s">
        <v>209</v>
      </c>
      <c r="E15" s="250" t="str">
        <f>IF('1. Basisgegevens'!G29=0,"",'1. Basisgegevens'!G29)</f>
        <v/>
      </c>
      <c r="F15" s="263" t="s">
        <v>74</v>
      </c>
      <c r="G15" s="268"/>
      <c r="H15" s="265"/>
      <c r="I15" s="265"/>
    </row>
    <row r="16" spans="2:9" ht="11.4" customHeight="1" x14ac:dyDescent="0.3">
      <c r="C16" s="241" t="s">
        <v>530</v>
      </c>
      <c r="D16" s="276" t="s">
        <v>210</v>
      </c>
      <c r="E16" s="252" t="str">
        <f>IF('1. Basisgegevens'!G30=0,"",'1. Basisgegevens'!G30)</f>
        <v/>
      </c>
      <c r="F16" s="263" t="s">
        <v>74</v>
      </c>
      <c r="G16" s="268"/>
      <c r="H16" s="265"/>
      <c r="I16" s="265"/>
    </row>
    <row r="17" spans="3:38" ht="11.4" customHeight="1" x14ac:dyDescent="0.3">
      <c r="C17" s="241" t="s">
        <v>531</v>
      </c>
      <c r="D17" s="276" t="s">
        <v>243</v>
      </c>
      <c r="E17" s="252" t="str">
        <f>IF('1. Basisgegevens'!G31=0,"",'1. Basisgegevens'!G31)</f>
        <v/>
      </c>
      <c r="F17" s="263" t="s">
        <v>74</v>
      </c>
      <c r="G17" s="268"/>
      <c r="H17" s="265"/>
      <c r="I17" s="265"/>
    </row>
    <row r="18" spans="3:38" ht="11.4" customHeight="1" x14ac:dyDescent="0.3">
      <c r="C18" s="241" t="s">
        <v>532</v>
      </c>
      <c r="D18" s="276" t="s">
        <v>280</v>
      </c>
      <c r="E18" s="253" t="str">
        <f>IF('1. Basisgegevens'!G32=0,"",'1. Basisgegevens'!G32)</f>
        <v/>
      </c>
      <c r="F18" s="263" t="s">
        <v>653</v>
      </c>
      <c r="G18" s="268"/>
      <c r="H18" s="265"/>
      <c r="I18" s="265"/>
    </row>
    <row r="19" spans="3:38" ht="11.4" customHeight="1" x14ac:dyDescent="0.3">
      <c r="C19" s="241" t="s">
        <v>533</v>
      </c>
      <c r="D19" s="276" t="s">
        <v>244</v>
      </c>
      <c r="E19" s="249" t="str">
        <f>IF('1. Basisgegevens'!G34=0,"",'1. Basisgegevens'!G34)</f>
        <v/>
      </c>
      <c r="F19" s="263" t="s">
        <v>657</v>
      </c>
      <c r="G19" s="268"/>
      <c r="H19" s="265"/>
      <c r="I19" s="265"/>
    </row>
    <row r="20" spans="3:38" ht="11.4" customHeight="1" x14ac:dyDescent="0.3">
      <c r="C20" s="241" t="s">
        <v>534</v>
      </c>
      <c r="D20" s="276" t="s">
        <v>245</v>
      </c>
      <c r="E20" s="249" t="str">
        <f>IF('1. Basisgegevens'!G33=0,"",'1. Basisgegevens'!G33)</f>
        <v/>
      </c>
      <c r="F20" s="263" t="s">
        <v>657</v>
      </c>
      <c r="G20" s="268"/>
      <c r="H20" s="265"/>
      <c r="I20" s="265"/>
    </row>
    <row r="21" spans="3:38" ht="11.4" customHeight="1" x14ac:dyDescent="0.3">
      <c r="C21" s="241" t="s">
        <v>535</v>
      </c>
      <c r="D21" s="276" t="s">
        <v>246</v>
      </c>
      <c r="E21" s="249" t="str">
        <f>IF('1. Basisgegevens'!AK35="00000000","",'1. Basisgegevens'!AK35)</f>
        <v/>
      </c>
      <c r="F21" s="263" t="s">
        <v>704</v>
      </c>
      <c r="G21" s="268"/>
      <c r="H21" s="265"/>
      <c r="I21" s="265"/>
    </row>
    <row r="22" spans="3:38" ht="11.4" customHeight="1" x14ac:dyDescent="0.3">
      <c r="C22" s="241" t="s">
        <v>536</v>
      </c>
      <c r="D22" s="276" t="s">
        <v>211</v>
      </c>
      <c r="E22" s="253" t="str">
        <f>IF('1. Basisgegevens'!G38=0,"",'1. Basisgegevens'!G38)</f>
        <v/>
      </c>
      <c r="F22" s="263" t="s">
        <v>74</v>
      </c>
      <c r="G22" s="268"/>
      <c r="H22" s="265"/>
      <c r="I22" s="265"/>
    </row>
    <row r="23" spans="3:38" ht="11.4" customHeight="1" x14ac:dyDescent="0.3">
      <c r="C23" s="241" t="s">
        <v>537</v>
      </c>
      <c r="D23" s="276" t="s">
        <v>212</v>
      </c>
      <c r="E23" s="251" t="str">
        <f>IF('1. Basisgegevens'!AK39=0,"",'1. Basisgegevens'!AK39)</f>
        <v/>
      </c>
      <c r="F23" s="263" t="s">
        <v>74</v>
      </c>
      <c r="G23" s="268"/>
      <c r="H23" s="265"/>
      <c r="I23" s="265"/>
    </row>
    <row r="24" spans="3:38" ht="11.4" customHeight="1" x14ac:dyDescent="0.3">
      <c r="C24" s="241" t="s">
        <v>538</v>
      </c>
      <c r="D24" s="276" t="s">
        <v>195</v>
      </c>
      <c r="E24" s="254" t="str">
        <f>IF('1. Basisgegevens'!G42=0,"",'1. Basisgegevens'!G42)</f>
        <v/>
      </c>
      <c r="F24" s="263" t="s">
        <v>74</v>
      </c>
      <c r="G24" s="289" t="s">
        <v>676</v>
      </c>
      <c r="H24" s="265"/>
      <c r="I24" s="265"/>
      <c r="AJ24" s="292" t="s">
        <v>675</v>
      </c>
      <c r="AK24" s="292"/>
      <c r="AL24" s="293">
        <f ca="1">TODAY()</f>
        <v>45566</v>
      </c>
    </row>
    <row r="25" spans="3:38" ht="11.4" customHeight="1" x14ac:dyDescent="0.3">
      <c r="C25" s="241" t="s">
        <v>539</v>
      </c>
      <c r="D25" s="276" t="s">
        <v>196</v>
      </c>
      <c r="E25" s="254" t="str">
        <f>IF('1. Basisgegevens'!G43=0,"",'1. Basisgegevens'!G43)</f>
        <v/>
      </c>
      <c r="F25" s="263" t="s">
        <v>74</v>
      </c>
      <c r="G25" s="268" t="s">
        <v>677</v>
      </c>
      <c r="H25" s="265"/>
      <c r="I25" s="265"/>
    </row>
    <row r="26" spans="3:38" ht="11.4" customHeight="1" x14ac:dyDescent="0.3">
      <c r="C26" s="241" t="s">
        <v>540</v>
      </c>
      <c r="D26" s="276" t="s">
        <v>247</v>
      </c>
      <c r="E26" s="252" t="str">
        <f>IF('1. Basisgegevens'!G44=0,"",'1. Basisgegevens'!G44)</f>
        <v/>
      </c>
      <c r="F26" s="263" t="s">
        <v>74</v>
      </c>
      <c r="G26" s="268"/>
      <c r="H26" s="265"/>
      <c r="I26" s="265"/>
    </row>
    <row r="27" spans="3:38" ht="11.4" customHeight="1" x14ac:dyDescent="0.3">
      <c r="C27" s="241" t="s">
        <v>541</v>
      </c>
      <c r="D27" s="276" t="s">
        <v>248</v>
      </c>
      <c r="E27" s="253" t="str">
        <f>IF('1. Basisgegevens'!G45=0,"",'1. Basisgegevens'!G45)</f>
        <v/>
      </c>
      <c r="F27" s="270" t="s">
        <v>656</v>
      </c>
      <c r="G27" s="267"/>
      <c r="H27" s="265"/>
      <c r="I27" s="265"/>
    </row>
    <row r="28" spans="3:38" ht="12" customHeight="1" x14ac:dyDescent="0.3">
      <c r="C28" s="222"/>
      <c r="D28" s="277"/>
      <c r="E28" s="222"/>
      <c r="F28" s="223"/>
      <c r="G28" s="224"/>
      <c r="H28" s="131"/>
    </row>
    <row r="29" spans="3:38" x14ac:dyDescent="0.3">
      <c r="C29" s="242" t="s">
        <v>277</v>
      </c>
      <c r="D29" s="278"/>
      <c r="E29" s="237"/>
      <c r="F29" s="264"/>
      <c r="G29" s="266"/>
      <c r="H29" s="131"/>
    </row>
    <row r="30" spans="3:38" ht="11.4" customHeight="1" x14ac:dyDescent="0.3">
      <c r="C30" s="241" t="s">
        <v>542</v>
      </c>
      <c r="D30" s="278" t="s">
        <v>90</v>
      </c>
      <c r="E30" s="252" t="str">
        <f>IF('2. Opdrachtaanv. en cont.'!G8=0,"",'2. Opdrachtaanv. en cont.'!G8)</f>
        <v/>
      </c>
      <c r="F30" s="263" t="s">
        <v>74</v>
      </c>
      <c r="G30" s="268"/>
      <c r="H30" s="265"/>
      <c r="I30" s="265"/>
    </row>
    <row r="31" spans="3:38" ht="11.4" customHeight="1" x14ac:dyDescent="0.3">
      <c r="C31" s="241" t="s">
        <v>28</v>
      </c>
      <c r="D31" s="278" t="s">
        <v>237</v>
      </c>
      <c r="E31" s="253" t="str">
        <f>IF('2. Opdrachtaanv. en cont.'!G9=0,"",'2. Opdrachtaanv. en cont.'!G9)</f>
        <v/>
      </c>
      <c r="F31" s="263" t="s">
        <v>651</v>
      </c>
      <c r="G31" s="268"/>
      <c r="H31" s="265"/>
      <c r="I31" s="265"/>
    </row>
    <row r="32" spans="3:38" ht="11.4" customHeight="1" x14ac:dyDescent="0.3">
      <c r="C32" s="241" t="s">
        <v>30</v>
      </c>
      <c r="D32" s="278" t="s">
        <v>238</v>
      </c>
      <c r="E32" s="252" t="str">
        <f>IF('2. Opdrachtaanv. en cont.'!G10=0,"",'2. Opdrachtaanv. en cont.'!G10)</f>
        <v/>
      </c>
      <c r="F32" s="263" t="s">
        <v>651</v>
      </c>
      <c r="G32" s="268"/>
      <c r="H32" s="265"/>
      <c r="I32" s="265"/>
    </row>
    <row r="33" spans="3:36" ht="11.4" customHeight="1" x14ac:dyDescent="0.3">
      <c r="C33" s="241" t="s">
        <v>543</v>
      </c>
      <c r="D33" s="278" t="s">
        <v>239</v>
      </c>
      <c r="E33" s="253" t="str">
        <f>IF('2. Opdrachtaanv. en cont.'!G11=0,"",'2. Opdrachtaanv. en cont.'!G11)</f>
        <v/>
      </c>
      <c r="F33" s="263" t="s">
        <v>652</v>
      </c>
      <c r="G33" s="268"/>
      <c r="H33" s="265"/>
      <c r="I33" s="265"/>
    </row>
    <row r="34" spans="3:36" ht="11.4" customHeight="1" x14ac:dyDescent="0.3">
      <c r="C34" s="241" t="s">
        <v>544</v>
      </c>
      <c r="D34" s="278" t="s">
        <v>91</v>
      </c>
      <c r="E34" s="253" t="str">
        <f>IF('2. Opdrachtaanv. en cont.'!G12=0,"",'2. Opdrachtaanv. en cont.'!G12)</f>
        <v/>
      </c>
      <c r="F34" s="263" t="s">
        <v>653</v>
      </c>
      <c r="G34" s="268"/>
      <c r="H34" s="265"/>
      <c r="I34" s="265"/>
    </row>
    <row r="35" spans="3:36" ht="11.4" customHeight="1" x14ac:dyDescent="0.3">
      <c r="C35" s="241" t="s">
        <v>545</v>
      </c>
      <c r="D35" s="278" t="s">
        <v>96</v>
      </c>
      <c r="E35" s="253" t="str">
        <f>IF('2. Opdrachtaanv. en cont.'!G13=0,"",'2. Opdrachtaanv. en cont.'!G13)</f>
        <v/>
      </c>
      <c r="F35" s="263" t="s">
        <v>655</v>
      </c>
      <c r="G35" s="268"/>
      <c r="H35" s="265"/>
      <c r="I35" s="265"/>
    </row>
    <row r="36" spans="3:36" ht="11.4" customHeight="1" x14ac:dyDescent="0.3">
      <c r="C36" s="241" t="s">
        <v>546</v>
      </c>
      <c r="D36" s="278" t="s">
        <v>75</v>
      </c>
      <c r="E36" s="253" t="str">
        <f>IF('2. Opdrachtaanv. en cont.'!G14=0,"",'2. Opdrachtaanv. en cont.'!G14)</f>
        <v/>
      </c>
      <c r="F36" s="263" t="s">
        <v>653</v>
      </c>
      <c r="G36" s="268"/>
      <c r="H36" s="265"/>
      <c r="I36" s="265"/>
    </row>
    <row r="37" spans="3:36" ht="11.4" customHeight="1" x14ac:dyDescent="0.3">
      <c r="C37" s="241" t="s">
        <v>547</v>
      </c>
      <c r="D37" s="278" t="s">
        <v>77</v>
      </c>
      <c r="E37" s="253" t="str">
        <f>IF('2. Opdrachtaanv. en cont.'!G15=0,"",'2. Opdrachtaanv. en cont.'!G15)</f>
        <v/>
      </c>
      <c r="F37" s="263" t="s">
        <v>74</v>
      </c>
      <c r="G37" s="268"/>
      <c r="H37" s="265"/>
      <c r="I37" s="265"/>
    </row>
    <row r="38" spans="3:36" ht="11.4" customHeight="1" x14ac:dyDescent="0.3">
      <c r="C38" s="241" t="s">
        <v>548</v>
      </c>
      <c r="D38" s="278" t="s">
        <v>104</v>
      </c>
      <c r="E38" s="253" t="str">
        <f>IF('2. Opdrachtaanv. en cont.'!G16=0,"",'2. Opdrachtaanv. en cont.'!G16)</f>
        <v/>
      </c>
      <c r="F38" s="263" t="s">
        <v>74</v>
      </c>
      <c r="G38" s="268"/>
      <c r="H38" s="265"/>
      <c r="I38" s="265"/>
    </row>
    <row r="39" spans="3:36" ht="11.4" customHeight="1" x14ac:dyDescent="0.3">
      <c r="C39" s="241" t="s">
        <v>549</v>
      </c>
      <c r="D39" s="278" t="s">
        <v>107</v>
      </c>
      <c r="E39" s="253" t="str">
        <f>IF('2. Opdrachtaanv. en cont.'!G19=0,"",'2. Opdrachtaanv. en cont.'!G19)</f>
        <v/>
      </c>
      <c r="F39" s="263" t="s">
        <v>74</v>
      </c>
      <c r="G39" s="268"/>
      <c r="H39" s="265"/>
      <c r="I39" s="265"/>
    </row>
    <row r="40" spans="3:36" ht="11.4" customHeight="1" x14ac:dyDescent="0.3">
      <c r="C40" s="241" t="s">
        <v>550</v>
      </c>
      <c r="D40" s="278" t="s">
        <v>111</v>
      </c>
      <c r="E40" s="253" t="str">
        <f>IF('2. Opdrachtaanv. en cont.'!G20=0,"",'2. Opdrachtaanv. en cont.'!G20)</f>
        <v/>
      </c>
      <c r="F40" s="263" t="s">
        <v>74</v>
      </c>
      <c r="G40" s="268"/>
      <c r="H40" s="265"/>
      <c r="I40" s="265"/>
    </row>
    <row r="41" spans="3:36" ht="11.4" customHeight="1" x14ac:dyDescent="0.3">
      <c r="C41" s="241" t="s">
        <v>551</v>
      </c>
      <c r="D41" s="278" t="s">
        <v>109</v>
      </c>
      <c r="E41" s="253" t="str">
        <f>IF('2. Opdrachtaanv. en cont.'!G21=0,"",'2. Opdrachtaanv. en cont.'!G21)</f>
        <v/>
      </c>
      <c r="F41" s="263" t="s">
        <v>74</v>
      </c>
      <c r="G41" s="268"/>
      <c r="H41" s="265"/>
      <c r="I41" s="265"/>
      <c r="AJ41" s="35" t="s">
        <v>517</v>
      </c>
    </row>
    <row r="42" spans="3:36" ht="11.4" customHeight="1" x14ac:dyDescent="0.3">
      <c r="C42" s="241" t="s">
        <v>552</v>
      </c>
      <c r="D42" s="278" t="s">
        <v>217</v>
      </c>
      <c r="E42" s="288" t="str">
        <f>IF('2. Opdrachtaanv. en cont.'!AL22=0,"",'2. Opdrachtaanv. en cont.'!AL22)</f>
        <v>Nee</v>
      </c>
      <c r="F42" s="395" t="s">
        <v>691</v>
      </c>
      <c r="G42" s="271"/>
      <c r="AJ42" s="35">
        <f t="shared" ref="AJ42:AJ47" si="0">IF(E42="Ja",1,0)</f>
        <v>0</v>
      </c>
    </row>
    <row r="43" spans="3:36" ht="11.4" customHeight="1" x14ac:dyDescent="0.3">
      <c r="C43" s="241" t="s">
        <v>553</v>
      </c>
      <c r="D43" s="278" t="s">
        <v>218</v>
      </c>
      <c r="E43" s="288" t="str">
        <f>IF('2. Opdrachtaanv. en cont.'!AL23=0,"",'2. Opdrachtaanv. en cont.'!AL23)</f>
        <v>Nee</v>
      </c>
      <c r="F43" s="384"/>
      <c r="G43" s="269"/>
      <c r="AJ43" s="35">
        <f t="shared" si="0"/>
        <v>0</v>
      </c>
    </row>
    <row r="44" spans="3:36" ht="11.4" customHeight="1" x14ac:dyDescent="0.3">
      <c r="C44" s="241" t="s">
        <v>554</v>
      </c>
      <c r="D44" s="278" t="s">
        <v>219</v>
      </c>
      <c r="E44" s="288" t="str">
        <f>IF('2. Opdrachtaanv. en cont.'!AL24=0,"",'2. Opdrachtaanv. en cont.'!AL24)</f>
        <v>Nee</v>
      </c>
      <c r="F44" s="384"/>
      <c r="G44" s="269"/>
      <c r="AJ44" s="35">
        <f t="shared" si="0"/>
        <v>0</v>
      </c>
    </row>
    <row r="45" spans="3:36" ht="11.4" customHeight="1" x14ac:dyDescent="0.3">
      <c r="C45" s="241" t="s">
        <v>555</v>
      </c>
      <c r="D45" s="278" t="s">
        <v>220</v>
      </c>
      <c r="E45" s="288" t="str">
        <f>IF('2. Opdrachtaanv. en cont.'!AL25=0,"",'2. Opdrachtaanv. en cont.'!AL25)</f>
        <v>Nee</v>
      </c>
      <c r="F45" s="384"/>
      <c r="G45" s="269"/>
      <c r="AJ45" s="35">
        <f t="shared" si="0"/>
        <v>0</v>
      </c>
    </row>
    <row r="46" spans="3:36" ht="11.4" customHeight="1" x14ac:dyDescent="0.3">
      <c r="C46" s="241" t="s">
        <v>556</v>
      </c>
      <c r="D46" s="278" t="s">
        <v>221</v>
      </c>
      <c r="E46" s="288" t="str">
        <f>IF('2. Opdrachtaanv. en cont.'!AL26=0,"",'2. Opdrachtaanv. en cont.'!AL26)</f>
        <v>Nee</v>
      </c>
      <c r="F46" s="384"/>
      <c r="G46" s="269"/>
      <c r="AJ46" s="35">
        <f t="shared" si="0"/>
        <v>0</v>
      </c>
    </row>
    <row r="47" spans="3:36" ht="11.4" customHeight="1" x14ac:dyDescent="0.3">
      <c r="C47" s="241" t="s">
        <v>557</v>
      </c>
      <c r="D47" s="278" t="s">
        <v>222</v>
      </c>
      <c r="E47" s="288" t="str">
        <f>IF('2. Opdrachtaanv. en cont.'!AL27=0,"",'2. Opdrachtaanv. en cont.'!AL27)</f>
        <v>Nee</v>
      </c>
      <c r="F47" s="396"/>
      <c r="G47" s="272"/>
      <c r="H47" s="265"/>
      <c r="I47" s="265"/>
      <c r="AJ47" s="35">
        <f t="shared" si="0"/>
        <v>0</v>
      </c>
    </row>
    <row r="48" spans="3:36" ht="11.4" customHeight="1" x14ac:dyDescent="0.3">
      <c r="C48" s="241" t="s">
        <v>638</v>
      </c>
      <c r="D48" s="278" t="s">
        <v>94</v>
      </c>
      <c r="E48" s="253" t="str">
        <f>IF('2. Opdrachtaanv. en cont.'!G30=0,"",'2. Opdrachtaanv. en cont.'!G30)</f>
        <v/>
      </c>
      <c r="F48" s="263" t="s">
        <v>74</v>
      </c>
      <c r="G48" s="264"/>
      <c r="H48" s="265"/>
      <c r="I48" s="265"/>
    </row>
    <row r="49" spans="3:36" ht="11.25" customHeight="1" x14ac:dyDescent="0.3">
      <c r="C49" s="241" t="s">
        <v>637</v>
      </c>
      <c r="D49" s="278" t="s">
        <v>223</v>
      </c>
      <c r="E49" s="288" t="str">
        <f>IF('2. Opdrachtaanv. en cont.'!AL31=0,"",'2. Opdrachtaanv. en cont.'!AL31)</f>
        <v>Nee</v>
      </c>
      <c r="F49" s="395" t="s">
        <v>758</v>
      </c>
      <c r="G49" s="271"/>
      <c r="AJ49" s="35">
        <f t="shared" ref="AJ49:AJ59" si="1">IF(E49="Ja",1,0)</f>
        <v>0</v>
      </c>
    </row>
    <row r="50" spans="3:36" ht="11.4" customHeight="1" x14ac:dyDescent="0.3">
      <c r="C50" s="241" t="s">
        <v>639</v>
      </c>
      <c r="D50" s="278" t="s">
        <v>225</v>
      </c>
      <c r="E50" s="288" t="str">
        <f>IF('2. Opdrachtaanv. en cont.'!AL32=0,"",'2. Opdrachtaanv. en cont.'!AL32)</f>
        <v>Nee</v>
      </c>
      <c r="F50" s="384"/>
      <c r="G50" s="269"/>
      <c r="AJ50" s="35">
        <f t="shared" si="1"/>
        <v>0</v>
      </c>
    </row>
    <row r="51" spans="3:36" ht="11.4" customHeight="1" x14ac:dyDescent="0.3">
      <c r="C51" s="241" t="s">
        <v>682</v>
      </c>
      <c r="D51" s="296" t="s">
        <v>226</v>
      </c>
      <c r="E51" s="288" t="str">
        <f>IF('2. Opdrachtaanv. en cont.'!AL33=0,"",'2. Opdrachtaanv. en cont.'!AL33)</f>
        <v>Nee</v>
      </c>
      <c r="F51" s="384"/>
      <c r="G51" s="269"/>
      <c r="AJ51" s="35">
        <f t="shared" si="1"/>
        <v>0</v>
      </c>
    </row>
    <row r="52" spans="3:36" ht="11.4" customHeight="1" x14ac:dyDescent="0.3">
      <c r="C52" s="241" t="s">
        <v>640</v>
      </c>
      <c r="D52" s="296" t="s">
        <v>227</v>
      </c>
      <c r="E52" s="288" t="str">
        <f>IF('2. Opdrachtaanv. en cont.'!AL34=0,"",'2. Opdrachtaanv. en cont.'!AL34)</f>
        <v>Nee</v>
      </c>
      <c r="F52" s="384"/>
      <c r="G52" s="269"/>
      <c r="AJ52" s="35">
        <f t="shared" si="1"/>
        <v>0</v>
      </c>
    </row>
    <row r="53" spans="3:36" ht="11.4" customHeight="1" x14ac:dyDescent="0.3">
      <c r="C53" s="241" t="s">
        <v>641</v>
      </c>
      <c r="D53" s="296" t="s">
        <v>228</v>
      </c>
      <c r="E53" s="288" t="str">
        <f>IF('2. Opdrachtaanv. en cont.'!AL35=0,"",'2. Opdrachtaanv. en cont.'!AL35)</f>
        <v>Nee</v>
      </c>
      <c r="F53" s="384"/>
      <c r="G53" s="269"/>
      <c r="AJ53" s="35">
        <f t="shared" si="1"/>
        <v>0</v>
      </c>
    </row>
    <row r="54" spans="3:36" ht="11.4" customHeight="1" x14ac:dyDescent="0.3">
      <c r="C54" s="241" t="s">
        <v>642</v>
      </c>
      <c r="D54" s="296" t="s">
        <v>224</v>
      </c>
      <c r="E54" s="288" t="str">
        <f>IF('2. Opdrachtaanv. en cont.'!AL36=0,"",'2. Opdrachtaanv. en cont.'!AL36)</f>
        <v>Nee</v>
      </c>
      <c r="F54" s="384"/>
      <c r="G54" s="269"/>
      <c r="AJ54" s="35">
        <f t="shared" si="1"/>
        <v>0</v>
      </c>
    </row>
    <row r="55" spans="3:36" ht="11.4" customHeight="1" x14ac:dyDescent="0.3">
      <c r="C55" s="241" t="s">
        <v>643</v>
      </c>
      <c r="D55" s="296" t="s">
        <v>229</v>
      </c>
      <c r="E55" s="288" t="str">
        <f>IF('2. Opdrachtaanv. en cont.'!AL37=0,"",'2. Opdrachtaanv. en cont.'!AL37)</f>
        <v>Nee</v>
      </c>
      <c r="F55" s="384"/>
      <c r="G55" s="269"/>
      <c r="AJ55" s="35">
        <f t="shared" si="1"/>
        <v>0</v>
      </c>
    </row>
    <row r="56" spans="3:36" ht="11.4" customHeight="1" x14ac:dyDescent="0.3">
      <c r="C56" s="241" t="s">
        <v>644</v>
      </c>
      <c r="D56" s="296" t="s">
        <v>230</v>
      </c>
      <c r="E56" s="288" t="str">
        <f>IF('2. Opdrachtaanv. en cont.'!AL38=0,"",'2. Opdrachtaanv. en cont.'!AL38)</f>
        <v>Nee</v>
      </c>
      <c r="F56" s="384"/>
      <c r="G56" s="269"/>
      <c r="AJ56" s="35">
        <f t="shared" si="1"/>
        <v>0</v>
      </c>
    </row>
    <row r="57" spans="3:36" ht="11.4" customHeight="1" x14ac:dyDescent="0.3">
      <c r="C57" s="241" t="s">
        <v>645</v>
      </c>
      <c r="D57" s="296" t="s">
        <v>231</v>
      </c>
      <c r="E57" s="288" t="str">
        <f>IF('2. Opdrachtaanv. en cont.'!AL39=0,"",'2. Opdrachtaanv. en cont.'!AL39)</f>
        <v>Nee</v>
      </c>
      <c r="F57" s="384"/>
      <c r="G57" s="269"/>
      <c r="AJ57" s="35">
        <f t="shared" si="1"/>
        <v>0</v>
      </c>
    </row>
    <row r="58" spans="3:36" ht="11.4" customHeight="1" x14ac:dyDescent="0.3">
      <c r="C58" s="241" t="s">
        <v>646</v>
      </c>
      <c r="D58" s="296" t="s">
        <v>232</v>
      </c>
      <c r="E58" s="288" t="str">
        <f>IF('2. Opdrachtaanv. en cont.'!AL40=0,"",'2. Opdrachtaanv. en cont.'!AL40)</f>
        <v>Nee</v>
      </c>
      <c r="F58" s="384"/>
      <c r="G58" s="269"/>
      <c r="AJ58" s="35">
        <f t="shared" si="1"/>
        <v>0</v>
      </c>
    </row>
    <row r="59" spans="3:36" ht="11.4" customHeight="1" x14ac:dyDescent="0.3">
      <c r="C59" s="241" t="s">
        <v>647</v>
      </c>
      <c r="D59" s="296" t="s">
        <v>233</v>
      </c>
      <c r="E59" s="288" t="str">
        <f>IF('2. Opdrachtaanv. en cont.'!AL41=0,"",'2. Opdrachtaanv. en cont.'!AL41)</f>
        <v>Nee</v>
      </c>
      <c r="F59" s="396"/>
      <c r="G59" s="268"/>
      <c r="H59" s="265"/>
      <c r="I59" s="265"/>
      <c r="AJ59" s="35">
        <f t="shared" si="1"/>
        <v>0</v>
      </c>
    </row>
    <row r="60" spans="3:36" ht="11.4" customHeight="1" x14ac:dyDescent="0.3">
      <c r="C60" s="241" t="s">
        <v>648</v>
      </c>
      <c r="D60" s="278" t="s">
        <v>93</v>
      </c>
      <c r="E60" s="253" t="str">
        <f>IF('2. Opdrachtaanv. en cont.'!G42=0,"",'2. Opdrachtaanv. en cont.'!G42)</f>
        <v/>
      </c>
      <c r="F60" s="263" t="s">
        <v>765</v>
      </c>
      <c r="G60" s="268"/>
      <c r="H60" s="265"/>
      <c r="I60" s="265"/>
    </row>
    <row r="61" spans="3:36" ht="11.4" customHeight="1" x14ac:dyDescent="0.3">
      <c r="C61" s="241" t="s">
        <v>558</v>
      </c>
      <c r="D61" s="278" t="s">
        <v>286</v>
      </c>
      <c r="E61" s="255" t="str">
        <f>IF('2. Opdrachtaanv. en cont.'!G45="","",'2. Opdrachtaanv. en cont.'!G45)</f>
        <v/>
      </c>
      <c r="F61" s="263" t="s">
        <v>74</v>
      </c>
      <c r="G61" s="268" t="s">
        <v>787</v>
      </c>
      <c r="H61" s="265"/>
      <c r="I61" s="265"/>
    </row>
    <row r="62" spans="3:36" ht="11.4" customHeight="1" x14ac:dyDescent="0.3">
      <c r="C62" s="241" t="s">
        <v>559</v>
      </c>
      <c r="D62" s="278" t="s">
        <v>97</v>
      </c>
      <c r="E62" s="253" t="str">
        <f>IF('2. Opdrachtaanv. en cont.'!G46=0,"",'2. Opdrachtaanv. en cont.'!G46)</f>
        <v/>
      </c>
      <c r="F62" s="263" t="s">
        <v>653</v>
      </c>
      <c r="G62" s="268"/>
      <c r="H62" s="265"/>
      <c r="I62" s="265"/>
    </row>
    <row r="63" spans="3:36" ht="11.4" customHeight="1" x14ac:dyDescent="0.3">
      <c r="C63" s="241" t="s">
        <v>560</v>
      </c>
      <c r="D63" s="278" t="s">
        <v>287</v>
      </c>
      <c r="E63" s="256" t="str">
        <f>IF('2. Opdrachtaanv. en cont.'!G47="","",'2. Opdrachtaanv. en cont.'!G47)</f>
        <v/>
      </c>
      <c r="F63" s="263" t="s">
        <v>750</v>
      </c>
      <c r="G63" s="268" t="s">
        <v>788</v>
      </c>
      <c r="H63" s="265"/>
      <c r="I63" s="265"/>
    </row>
    <row r="64" spans="3:36" ht="11.4" customHeight="1" x14ac:dyDescent="0.3">
      <c r="C64" s="241" t="s">
        <v>561</v>
      </c>
      <c r="D64" s="278" t="s">
        <v>288</v>
      </c>
      <c r="E64" s="253" t="str">
        <f>IF('2. Opdrachtaanv. en cont.'!G48=0,"",'2. Opdrachtaanv. en cont.'!G48)</f>
        <v/>
      </c>
      <c r="F64" s="263" t="s">
        <v>74</v>
      </c>
      <c r="G64" s="268"/>
      <c r="H64" s="265"/>
      <c r="I64" s="265"/>
    </row>
    <row r="65" spans="3:40" ht="11.4" customHeight="1" x14ac:dyDescent="0.3">
      <c r="C65" s="241" t="s">
        <v>562</v>
      </c>
      <c r="D65" s="278" t="s">
        <v>251</v>
      </c>
      <c r="E65" s="253" t="str">
        <f>IF('2. Opdrachtaanv. en cont.'!G49=0,"",'2. Opdrachtaanv. en cont.'!G49)</f>
        <v/>
      </c>
      <c r="F65" s="263" t="s">
        <v>74</v>
      </c>
      <c r="G65" s="268"/>
      <c r="H65" s="265"/>
      <c r="I65" s="265"/>
    </row>
    <row r="66" spans="3:40" ht="11.4" customHeight="1" x14ac:dyDescent="0.3">
      <c r="C66" s="241" t="s">
        <v>563</v>
      </c>
      <c r="D66" s="278" t="s">
        <v>99</v>
      </c>
      <c r="E66" s="253" t="str">
        <f>IF('2. Opdrachtaanv. en cont.'!G52=0,"",'2. Opdrachtaanv. en cont.'!G52)</f>
        <v/>
      </c>
      <c r="F66" s="263" t="s">
        <v>74</v>
      </c>
      <c r="G66" s="268"/>
      <c r="H66" s="265"/>
      <c r="I66" s="265"/>
    </row>
    <row r="67" spans="3:40" ht="11.4" customHeight="1" x14ac:dyDescent="0.3">
      <c r="C67" s="241" t="s">
        <v>564</v>
      </c>
      <c r="D67" s="278" t="s">
        <v>296</v>
      </c>
      <c r="E67" s="288" t="str">
        <f>IF('2. Opdrachtaanv. en cont.'!AL53=0,"",'2. Opdrachtaanv. en cont.'!AL53)</f>
        <v>Nee</v>
      </c>
      <c r="F67" s="395" t="s">
        <v>680</v>
      </c>
      <c r="G67" s="269"/>
      <c r="AJ67" s="35">
        <f>IF(E67="Ja",1,0)</f>
        <v>0</v>
      </c>
    </row>
    <row r="68" spans="3:40" ht="11.4" customHeight="1" x14ac:dyDescent="0.3">
      <c r="C68" s="241" t="s">
        <v>565</v>
      </c>
      <c r="D68" s="278" t="s">
        <v>297</v>
      </c>
      <c r="E68" s="288" t="str">
        <f>IF('2. Opdrachtaanv. en cont.'!AL54=0,"",'2. Opdrachtaanv. en cont.'!AL54)</f>
        <v>Nee</v>
      </c>
      <c r="F68" s="384"/>
      <c r="G68" s="269"/>
      <c r="AJ68" s="35">
        <f>IF(E68="Ja",1,0)</f>
        <v>0</v>
      </c>
    </row>
    <row r="69" spans="3:40" ht="11.4" customHeight="1" x14ac:dyDescent="0.3">
      <c r="C69" s="241" t="s">
        <v>566</v>
      </c>
      <c r="D69" s="278" t="s">
        <v>298</v>
      </c>
      <c r="E69" s="288" t="str">
        <f>IF('2. Opdrachtaanv. en cont.'!AL55=0,"",'2. Opdrachtaanv. en cont.'!AL55)</f>
        <v>Nee</v>
      </c>
      <c r="F69" s="384"/>
      <c r="G69" s="269"/>
      <c r="AJ69" s="35">
        <f>IF(E69="Ja",1,0)</f>
        <v>0</v>
      </c>
    </row>
    <row r="70" spans="3:40" ht="11.4" customHeight="1" x14ac:dyDescent="0.3">
      <c r="C70" s="241" t="s">
        <v>567</v>
      </c>
      <c r="D70" s="278" t="s">
        <v>299</v>
      </c>
      <c r="E70" s="288" t="str">
        <f>IF('2. Opdrachtaanv. en cont.'!AL56=0,"",'2. Opdrachtaanv. en cont.'!AL56)</f>
        <v>Nee</v>
      </c>
      <c r="F70" s="384"/>
      <c r="G70" s="269"/>
      <c r="AJ70" s="35">
        <f>IF(E70="Ja",1,0)</f>
        <v>0</v>
      </c>
    </row>
    <row r="71" spans="3:40" ht="11.4" customHeight="1" x14ac:dyDescent="0.3">
      <c r="C71" s="241" t="s">
        <v>568</v>
      </c>
      <c r="D71" s="278" t="s">
        <v>300</v>
      </c>
      <c r="E71" s="288" t="str">
        <f>IF('2. Opdrachtaanv. en cont.'!AL57=0,"",'2. Opdrachtaanv. en cont.'!AL57)</f>
        <v>Nee</v>
      </c>
      <c r="F71" s="396"/>
      <c r="G71" s="272"/>
      <c r="H71" s="265"/>
      <c r="I71" s="265"/>
      <c r="AJ71" s="35">
        <f>IF(E71="Ja",1,0)</f>
        <v>0</v>
      </c>
    </row>
    <row r="72" spans="3:40" ht="11.4" customHeight="1" x14ac:dyDescent="0.3">
      <c r="C72" s="241" t="s">
        <v>569</v>
      </c>
      <c r="D72" s="278" t="s">
        <v>240</v>
      </c>
      <c r="E72" s="253" t="str">
        <f>IF('2. Opdrachtaanv. en cont.'!G58=0,"",'2. Opdrachtaanv. en cont.'!G58)</f>
        <v/>
      </c>
      <c r="F72" s="74" t="s">
        <v>658</v>
      </c>
      <c r="G72" s="269"/>
    </row>
    <row r="73" spans="3:40" ht="11.4" customHeight="1" x14ac:dyDescent="0.3">
      <c r="C73" s="241" t="s">
        <v>570</v>
      </c>
      <c r="D73" s="278" t="s">
        <v>102</v>
      </c>
      <c r="E73" s="253" t="str">
        <f>IF('2. Opdrachtaanv. en cont.'!G59=0,"",'2. Opdrachtaanv. en cont.'!G59)</f>
        <v/>
      </c>
      <c r="F73" s="74" t="s">
        <v>654</v>
      </c>
      <c r="G73" s="269"/>
    </row>
    <row r="74" spans="3:40" ht="11.4" customHeight="1" x14ac:dyDescent="0.3">
      <c r="C74" s="241" t="s">
        <v>571</v>
      </c>
      <c r="D74" s="278" t="s">
        <v>301</v>
      </c>
      <c r="E74" s="253" t="str">
        <f>IF('2. Opdrachtaanv. en cont.'!G60=0,"",'2. Opdrachtaanv. en cont.'!G60)</f>
        <v/>
      </c>
      <c r="F74" s="74" t="s">
        <v>659</v>
      </c>
      <c r="G74" s="269"/>
    </row>
    <row r="75" spans="3:40" ht="11.4" customHeight="1" x14ac:dyDescent="0.3">
      <c r="C75" s="241" t="s">
        <v>572</v>
      </c>
      <c r="D75" s="278" t="s">
        <v>302</v>
      </c>
      <c r="E75" s="253" t="str">
        <f>IF('2. Opdrachtaanv. en cont.'!G61=0,"",'2. Opdrachtaanv. en cont.'!G61)</f>
        <v/>
      </c>
      <c r="F75" s="263" t="s">
        <v>659</v>
      </c>
      <c r="G75" s="272"/>
      <c r="H75" s="265"/>
      <c r="I75" s="265"/>
    </row>
    <row r="76" spans="3:40" ht="12" customHeight="1" x14ac:dyDescent="0.3">
      <c r="C76" s="222"/>
      <c r="D76" s="277"/>
      <c r="E76" s="222"/>
      <c r="F76" s="223"/>
      <c r="G76" s="224"/>
    </row>
    <row r="77" spans="3:40" x14ac:dyDescent="0.3">
      <c r="C77" s="242" t="s">
        <v>363</v>
      </c>
      <c r="D77" s="279"/>
      <c r="E77" s="158"/>
      <c r="F77" s="263"/>
      <c r="G77" s="266"/>
      <c r="H77" s="273"/>
      <c r="I77" s="273"/>
    </row>
    <row r="78" spans="3:40" s="239" customFormat="1" ht="11.4" customHeight="1" x14ac:dyDescent="0.3">
      <c r="C78" s="241" t="s">
        <v>573</v>
      </c>
      <c r="D78" s="278" t="s">
        <v>281</v>
      </c>
      <c r="E78" s="253" t="str">
        <f>IF('3. Risico-inschatting'!G8=0,"",'3. Risico-inschatting'!G8)</f>
        <v/>
      </c>
      <c r="F78" s="263" t="s">
        <v>74</v>
      </c>
      <c r="G78" s="274"/>
      <c r="H78" s="273"/>
      <c r="I78" s="273"/>
      <c r="AJ78" s="294"/>
      <c r="AK78" s="294"/>
      <c r="AL78" s="294"/>
      <c r="AM78" s="240"/>
      <c r="AN78" s="240"/>
    </row>
    <row r="79" spans="3:40" s="239" customFormat="1" ht="11.4" customHeight="1" x14ac:dyDescent="0.3">
      <c r="C79" s="241" t="s">
        <v>574</v>
      </c>
      <c r="D79" s="278" t="s">
        <v>254</v>
      </c>
      <c r="E79" s="253" t="str">
        <f>IF('3. Risico-inschatting'!G9=0,"",'3. Risico-inschatting'!G9)</f>
        <v/>
      </c>
      <c r="F79" s="263" t="s">
        <v>74</v>
      </c>
      <c r="G79" s="274"/>
      <c r="H79" s="273"/>
      <c r="I79" s="273"/>
      <c r="AJ79" s="294"/>
      <c r="AK79" s="294"/>
      <c r="AL79" s="294"/>
      <c r="AM79" s="240"/>
      <c r="AN79" s="240"/>
    </row>
    <row r="80" spans="3:40" s="239" customFormat="1" ht="11.4" customHeight="1" x14ac:dyDescent="0.3">
      <c r="C80" s="241" t="s">
        <v>649</v>
      </c>
      <c r="D80" s="278" t="s">
        <v>241</v>
      </c>
      <c r="E80" s="253" t="str">
        <f>IF('3. Risico-inschatting'!G10=0,"",'3. Risico-inschatting'!G10)</f>
        <v/>
      </c>
      <c r="F80" s="263" t="s">
        <v>660</v>
      </c>
      <c r="G80" s="274"/>
      <c r="H80" s="273"/>
      <c r="I80" s="273"/>
      <c r="AJ80" s="294"/>
      <c r="AK80" s="294"/>
      <c r="AL80" s="294"/>
      <c r="AM80" s="240"/>
      <c r="AN80" s="240"/>
    </row>
    <row r="81" spans="3:40" s="239" customFormat="1" ht="11.4" customHeight="1" x14ac:dyDescent="0.3">
      <c r="C81" s="241" t="s">
        <v>575</v>
      </c>
      <c r="D81" s="278" t="s">
        <v>305</v>
      </c>
      <c r="E81" s="253" t="str">
        <f>IF('3. Risico-inschatting'!G11=0,"",'3. Risico-inschatting'!G11)</f>
        <v/>
      </c>
      <c r="F81" s="263" t="s">
        <v>74</v>
      </c>
      <c r="G81" s="274"/>
      <c r="H81" s="273"/>
      <c r="I81" s="273"/>
      <c r="AJ81" s="294"/>
      <c r="AK81" s="294"/>
      <c r="AL81" s="294"/>
      <c r="AM81" s="240"/>
      <c r="AN81" s="240"/>
    </row>
    <row r="82" spans="3:40" s="239" customFormat="1" ht="11.4" customHeight="1" x14ac:dyDescent="0.3">
      <c r="C82" s="241" t="s">
        <v>576</v>
      </c>
      <c r="D82" s="278" t="s">
        <v>306</v>
      </c>
      <c r="E82" s="253" t="str">
        <f>IF('3. Risico-inschatting'!G12=0,"",'3. Risico-inschatting'!G12)</f>
        <v/>
      </c>
      <c r="F82" s="263" t="s">
        <v>74</v>
      </c>
      <c r="G82" s="274"/>
      <c r="H82" s="273"/>
      <c r="I82" s="273"/>
      <c r="AJ82" s="294"/>
      <c r="AK82" s="294"/>
      <c r="AL82" s="294"/>
      <c r="AM82" s="240"/>
      <c r="AN82" s="240"/>
    </row>
    <row r="83" spans="3:40" s="239" customFormat="1" ht="11.4" customHeight="1" x14ac:dyDescent="0.3">
      <c r="C83" s="241" t="s">
        <v>577</v>
      </c>
      <c r="D83" s="278" t="s">
        <v>307</v>
      </c>
      <c r="E83" s="253" t="str">
        <f>IF('3. Risico-inschatting'!G13=0,"",'3. Risico-inschatting'!G13)</f>
        <v/>
      </c>
      <c r="F83" s="263" t="s">
        <v>653</v>
      </c>
      <c r="G83" s="274"/>
      <c r="H83" s="273"/>
      <c r="I83" s="273"/>
      <c r="AJ83" s="294"/>
      <c r="AK83" s="294"/>
      <c r="AL83" s="294"/>
      <c r="AM83" s="240"/>
      <c r="AN83" s="240"/>
    </row>
    <row r="84" spans="3:40" s="239" customFormat="1" ht="11.4" customHeight="1" x14ac:dyDescent="0.3">
      <c r="C84" s="241" t="s">
        <v>578</v>
      </c>
      <c r="D84" s="278" t="s">
        <v>308</v>
      </c>
      <c r="E84" s="253" t="str">
        <f>IF('3. Risico-inschatting'!G14=0,"",'3. Risico-inschatting'!G14)</f>
        <v/>
      </c>
      <c r="F84" s="263" t="s">
        <v>74</v>
      </c>
      <c r="G84" s="274"/>
      <c r="H84" s="273"/>
      <c r="I84" s="273"/>
      <c r="AJ84" s="294"/>
      <c r="AK84" s="294"/>
      <c r="AL84" s="294"/>
      <c r="AM84" s="240"/>
      <c r="AN84" s="240"/>
    </row>
    <row r="85" spans="3:40" s="239" customFormat="1" ht="11.4" customHeight="1" x14ac:dyDescent="0.3">
      <c r="C85" s="241" t="s">
        <v>579</v>
      </c>
      <c r="D85" s="278" t="s">
        <v>309</v>
      </c>
      <c r="E85" s="253" t="str">
        <f>IF('3. Risico-inschatting'!G15=0,"",'3. Risico-inschatting'!G15)</f>
        <v/>
      </c>
      <c r="F85" s="263" t="s">
        <v>74</v>
      </c>
      <c r="G85" s="274"/>
      <c r="H85" s="273"/>
      <c r="I85" s="273"/>
      <c r="AJ85" s="294"/>
      <c r="AK85" s="294"/>
      <c r="AL85" s="294"/>
      <c r="AM85" s="240"/>
      <c r="AN85" s="240"/>
    </row>
    <row r="86" spans="3:40" s="239" customFormat="1" ht="11.4" customHeight="1" x14ac:dyDescent="0.3">
      <c r="C86" s="241" t="s">
        <v>580</v>
      </c>
      <c r="D86" s="278" t="s">
        <v>310</v>
      </c>
      <c r="E86" s="253" t="str">
        <f>IF('3. Risico-inschatting'!G16=0,"",'3. Risico-inschatting'!G16)</f>
        <v/>
      </c>
      <c r="F86" s="263" t="s">
        <v>661</v>
      </c>
      <c r="G86" s="274"/>
      <c r="H86" s="273"/>
      <c r="I86" s="273"/>
      <c r="AJ86" s="294"/>
      <c r="AK86" s="294"/>
      <c r="AL86" s="294"/>
      <c r="AM86" s="240"/>
      <c r="AN86" s="240"/>
    </row>
    <row r="87" spans="3:40" s="239" customFormat="1" ht="11.4" customHeight="1" x14ac:dyDescent="0.3">
      <c r="C87" s="241" t="s">
        <v>581</v>
      </c>
      <c r="D87" s="278" t="s">
        <v>311</v>
      </c>
      <c r="E87" s="253" t="str">
        <f>IF('3. Risico-inschatting'!G17=0,"",'3. Risico-inschatting'!G17)</f>
        <v/>
      </c>
      <c r="F87" s="263" t="s">
        <v>74</v>
      </c>
      <c r="G87" s="274"/>
      <c r="H87" s="273"/>
      <c r="I87" s="273"/>
      <c r="AJ87" s="294"/>
      <c r="AK87" s="294"/>
      <c r="AL87" s="294"/>
      <c r="AM87" s="240"/>
      <c r="AN87" s="240"/>
    </row>
    <row r="88" spans="3:40" s="239" customFormat="1" ht="11.4" customHeight="1" x14ac:dyDescent="0.3">
      <c r="C88" s="241" t="s">
        <v>582</v>
      </c>
      <c r="D88" s="278" t="s">
        <v>312</v>
      </c>
      <c r="E88" s="257" t="str">
        <f>IF('3. Risico-inschatting'!G18="","",'3. Risico-inschatting'!G18)</f>
        <v/>
      </c>
      <c r="F88" s="263" t="s">
        <v>662</v>
      </c>
      <c r="G88" s="274" t="s">
        <v>746</v>
      </c>
      <c r="H88" s="273"/>
      <c r="I88" s="273"/>
      <c r="AJ88" s="294"/>
      <c r="AK88" s="294"/>
      <c r="AL88" s="294"/>
      <c r="AM88" s="240"/>
      <c r="AN88" s="240"/>
    </row>
    <row r="89" spans="3:40" s="239" customFormat="1" ht="11.4" customHeight="1" x14ac:dyDescent="0.3">
      <c r="C89" s="241" t="s">
        <v>583</v>
      </c>
      <c r="D89" s="278" t="s">
        <v>313</v>
      </c>
      <c r="E89" s="257" t="str">
        <f>IF('3. Risico-inschatting'!G21="","",'3. Risico-inschatting'!G21)</f>
        <v/>
      </c>
      <c r="F89" s="263" t="s">
        <v>74</v>
      </c>
      <c r="G89" s="274" t="s">
        <v>747</v>
      </c>
      <c r="H89" s="273"/>
      <c r="I89" s="273"/>
      <c r="AJ89" s="294"/>
      <c r="AK89" s="294"/>
      <c r="AL89" s="294"/>
      <c r="AM89" s="240"/>
      <c r="AN89" s="240"/>
    </row>
    <row r="90" spans="3:40" s="239" customFormat="1" ht="11.4" customHeight="1" x14ac:dyDescent="0.3">
      <c r="C90" s="241" t="s">
        <v>584</v>
      </c>
      <c r="D90" s="278" t="s">
        <v>314</v>
      </c>
      <c r="E90" s="257" t="str">
        <f>IF('3. Risico-inschatting'!G22="","",'3. Risico-inschatting'!G22)</f>
        <v/>
      </c>
      <c r="F90" s="263" t="s">
        <v>74</v>
      </c>
      <c r="G90" s="274" t="s">
        <v>747</v>
      </c>
      <c r="H90" s="273"/>
      <c r="I90" s="273"/>
      <c r="AJ90" s="294"/>
      <c r="AK90" s="294"/>
      <c r="AL90" s="294"/>
      <c r="AM90" s="240"/>
      <c r="AN90" s="240"/>
    </row>
    <row r="91" spans="3:40" s="239" customFormat="1" ht="11.4" customHeight="1" x14ac:dyDescent="0.3">
      <c r="C91" s="241" t="s">
        <v>585</v>
      </c>
      <c r="D91" s="278" t="s">
        <v>315</v>
      </c>
      <c r="E91" s="257" t="str">
        <f>IF('3. Risico-inschatting'!G23="","",'3. Risico-inschatting'!G23)</f>
        <v/>
      </c>
      <c r="F91" s="263" t="s">
        <v>74</v>
      </c>
      <c r="G91" s="274" t="s">
        <v>747</v>
      </c>
      <c r="H91" s="273"/>
      <c r="I91" s="273"/>
      <c r="AJ91" s="294"/>
      <c r="AK91" s="294"/>
      <c r="AL91" s="294"/>
      <c r="AM91" s="240"/>
      <c r="AN91" s="240"/>
    </row>
    <row r="92" spans="3:40" s="239" customFormat="1" ht="11.4" customHeight="1" x14ac:dyDescent="0.3">
      <c r="C92" s="241" t="s">
        <v>586</v>
      </c>
      <c r="D92" s="278" t="s">
        <v>316</v>
      </c>
      <c r="E92" s="257" t="str">
        <f>IF('3. Risico-inschatting'!G24="","",'3. Risico-inschatting'!G24)</f>
        <v/>
      </c>
      <c r="F92" s="263" t="s">
        <v>74</v>
      </c>
      <c r="G92" s="274" t="s">
        <v>747</v>
      </c>
      <c r="H92" s="273"/>
      <c r="I92" s="273"/>
      <c r="AJ92" s="294"/>
      <c r="AK92" s="294"/>
      <c r="AL92" s="294"/>
      <c r="AM92" s="240"/>
      <c r="AN92" s="240"/>
    </row>
    <row r="93" spans="3:40" s="239" customFormat="1" ht="11.4" customHeight="1" x14ac:dyDescent="0.3">
      <c r="C93" s="241" t="s">
        <v>587</v>
      </c>
      <c r="D93" s="278" t="s">
        <v>317</v>
      </c>
      <c r="E93" s="257" t="str">
        <f>IF('3. Risico-inschatting'!G25="","",'3. Risico-inschatting'!G25)</f>
        <v/>
      </c>
      <c r="F93" s="263" t="s">
        <v>74</v>
      </c>
      <c r="G93" s="274" t="s">
        <v>747</v>
      </c>
      <c r="H93" s="273"/>
      <c r="I93" s="273"/>
      <c r="AJ93" s="294"/>
      <c r="AK93" s="294"/>
      <c r="AL93" s="294"/>
      <c r="AM93" s="240"/>
      <c r="AN93" s="240"/>
    </row>
    <row r="94" spans="3:40" s="239" customFormat="1" ht="11.4" customHeight="1" x14ac:dyDescent="0.3">
      <c r="C94" s="241" t="s">
        <v>588</v>
      </c>
      <c r="D94" s="278" t="s">
        <v>318</v>
      </c>
      <c r="E94" s="249" t="str">
        <f>IF('3. Risico-inschatting'!G26="","",'3. Risico-inschatting'!G26)</f>
        <v/>
      </c>
      <c r="F94" s="263" t="s">
        <v>74</v>
      </c>
      <c r="G94" s="274"/>
      <c r="H94" s="273"/>
      <c r="I94" s="273"/>
      <c r="AJ94" s="294"/>
      <c r="AK94" s="294"/>
      <c r="AL94" s="294"/>
      <c r="AM94" s="240"/>
      <c r="AN94" s="240"/>
    </row>
    <row r="95" spans="3:40" s="239" customFormat="1" ht="11.4" customHeight="1" x14ac:dyDescent="0.3">
      <c r="C95" s="241" t="s">
        <v>589</v>
      </c>
      <c r="D95" s="278" t="s">
        <v>319</v>
      </c>
      <c r="E95" s="253" t="str">
        <f>IF('3. Risico-inschatting'!G29=0,"",'3. Risico-inschatting'!G29)</f>
        <v/>
      </c>
      <c r="F95" s="263" t="s">
        <v>74</v>
      </c>
      <c r="G95" s="274"/>
      <c r="H95" s="273"/>
      <c r="I95" s="273"/>
      <c r="AJ95" s="294"/>
      <c r="AK95" s="294"/>
      <c r="AL95" s="294"/>
      <c r="AM95" s="240"/>
      <c r="AN95" s="240"/>
    </row>
    <row r="96" spans="3:40" s="239" customFormat="1" ht="11.4" customHeight="1" x14ac:dyDescent="0.3">
      <c r="C96" s="241" t="s">
        <v>383</v>
      </c>
      <c r="D96" s="278" t="s">
        <v>320</v>
      </c>
      <c r="E96" s="256" t="str">
        <f>IF('3. Risico-inschatting'!G32="","",'3. Risico-inschatting'!G32)</f>
        <v/>
      </c>
      <c r="F96" s="263" t="s">
        <v>74</v>
      </c>
      <c r="G96" s="274" t="s">
        <v>748</v>
      </c>
      <c r="H96" s="273"/>
      <c r="I96" s="273"/>
      <c r="AJ96" s="294"/>
      <c r="AK96" s="294"/>
      <c r="AL96" s="294"/>
      <c r="AM96" s="240"/>
      <c r="AN96" s="240"/>
    </row>
    <row r="97" spans="3:40" s="239" customFormat="1" ht="11.4" customHeight="1" x14ac:dyDescent="0.3">
      <c r="C97" s="241" t="s">
        <v>590</v>
      </c>
      <c r="D97" s="278" t="s">
        <v>321</v>
      </c>
      <c r="E97" s="256" t="str">
        <f>IF('3. Risico-inschatting'!G33="","",'3. Risico-inschatting'!G33)</f>
        <v/>
      </c>
      <c r="F97" s="263" t="s">
        <v>74</v>
      </c>
      <c r="G97" s="274" t="s">
        <v>749</v>
      </c>
      <c r="H97" s="273"/>
      <c r="I97" s="273"/>
      <c r="AJ97" s="294"/>
      <c r="AK97" s="294"/>
      <c r="AL97" s="294"/>
      <c r="AM97" s="240"/>
      <c r="AN97" s="240"/>
    </row>
    <row r="98" spans="3:40" s="239" customFormat="1" ht="11.4" customHeight="1" x14ac:dyDescent="0.3">
      <c r="C98" s="241" t="s">
        <v>591</v>
      </c>
      <c r="D98" s="278" t="s">
        <v>322</v>
      </c>
      <c r="E98" s="253" t="str">
        <f>IF('3. Risico-inschatting'!G36=0,"",'3. Risico-inschatting'!G36)</f>
        <v/>
      </c>
      <c r="F98" s="263" t="s">
        <v>74</v>
      </c>
      <c r="G98" s="274"/>
      <c r="H98" s="273"/>
      <c r="I98" s="273"/>
      <c r="AJ98" s="294"/>
      <c r="AK98" s="294"/>
      <c r="AL98" s="294"/>
      <c r="AM98" s="240"/>
      <c r="AN98" s="240"/>
    </row>
    <row r="99" spans="3:40" s="239" customFormat="1" ht="11.4" customHeight="1" x14ac:dyDescent="0.3">
      <c r="C99" s="241" t="s">
        <v>592</v>
      </c>
      <c r="D99" s="278" t="s">
        <v>323</v>
      </c>
      <c r="E99" s="253" t="str">
        <f>IF('3. Risico-inschatting'!G37=0,"",'3. Risico-inschatting'!G37)</f>
        <v/>
      </c>
      <c r="F99" s="263" t="s">
        <v>74</v>
      </c>
      <c r="G99" s="274"/>
      <c r="H99" s="273"/>
      <c r="I99" s="273"/>
      <c r="AJ99" s="294"/>
      <c r="AK99" s="294"/>
      <c r="AL99" s="294"/>
      <c r="AM99" s="240"/>
      <c r="AN99" s="240"/>
    </row>
    <row r="100" spans="3:40" s="239" customFormat="1" ht="11.4" customHeight="1" x14ac:dyDescent="0.3">
      <c r="C100" s="241" t="s">
        <v>593</v>
      </c>
      <c r="D100" s="278" t="s">
        <v>324</v>
      </c>
      <c r="E100" s="253" t="str">
        <f>IF('3. Risico-inschatting'!G38=0,"",'3. Risico-inschatting'!G38)</f>
        <v/>
      </c>
      <c r="F100" s="263" t="s">
        <v>74</v>
      </c>
      <c r="G100" s="274"/>
      <c r="H100" s="273"/>
      <c r="I100" s="273"/>
      <c r="AJ100" s="294"/>
      <c r="AK100" s="294"/>
      <c r="AL100" s="294"/>
      <c r="AM100" s="240"/>
      <c r="AN100" s="240"/>
    </row>
    <row r="101" spans="3:40" s="239" customFormat="1" ht="11.4" customHeight="1" x14ac:dyDescent="0.3">
      <c r="C101" s="241" t="s">
        <v>594</v>
      </c>
      <c r="D101" s="278" t="s">
        <v>325</v>
      </c>
      <c r="E101" s="253" t="str">
        <f>IF('3. Risico-inschatting'!G40=0,"",'3. Risico-inschatting'!G40)</f>
        <v/>
      </c>
      <c r="F101" s="263" t="s">
        <v>74</v>
      </c>
      <c r="G101" s="274"/>
      <c r="H101" s="273"/>
      <c r="I101" s="273"/>
      <c r="AJ101" s="294"/>
      <c r="AK101" s="294"/>
      <c r="AL101" s="294"/>
      <c r="AM101" s="240"/>
      <c r="AN101" s="240"/>
    </row>
    <row r="102" spans="3:40" s="239" customFormat="1" ht="11.4" customHeight="1" x14ac:dyDescent="0.3">
      <c r="C102" s="241" t="s">
        <v>595</v>
      </c>
      <c r="D102" s="278" t="s">
        <v>326</v>
      </c>
      <c r="E102" s="252" t="str">
        <f>IF('3. Risico-inschatting'!G41=0,"",'3. Risico-inschatting'!G41)</f>
        <v/>
      </c>
      <c r="F102" s="263" t="s">
        <v>74</v>
      </c>
      <c r="G102" s="274" t="s">
        <v>678</v>
      </c>
      <c r="H102" s="273"/>
      <c r="I102" s="273"/>
      <c r="AJ102" s="294"/>
      <c r="AK102" s="294"/>
      <c r="AL102" s="294"/>
      <c r="AM102" s="240"/>
      <c r="AN102" s="240"/>
    </row>
    <row r="103" spans="3:40" ht="12" customHeight="1" x14ac:dyDescent="0.3">
      <c r="C103" s="222"/>
      <c r="D103" s="277"/>
      <c r="E103" s="225"/>
      <c r="F103" s="223"/>
      <c r="G103" s="233"/>
    </row>
    <row r="104" spans="3:40" x14ac:dyDescent="0.3">
      <c r="C104" s="242" t="s">
        <v>327</v>
      </c>
      <c r="D104" s="278"/>
      <c r="E104" s="238"/>
      <c r="F104" s="264"/>
      <c r="G104" s="275"/>
      <c r="H104" s="265"/>
      <c r="I104" s="265"/>
    </row>
    <row r="105" spans="3:40" ht="11.4" customHeight="1" x14ac:dyDescent="0.3">
      <c r="C105" s="241" t="s">
        <v>596</v>
      </c>
      <c r="D105" s="278" t="s">
        <v>129</v>
      </c>
      <c r="E105" s="253" t="str">
        <f>IF('4. Uitvoering'!G8=0,"",'4. Uitvoering'!G8)</f>
        <v/>
      </c>
      <c r="F105" s="263" t="s">
        <v>74</v>
      </c>
      <c r="G105" s="272"/>
      <c r="H105" s="273"/>
      <c r="I105" s="273"/>
    </row>
    <row r="106" spans="3:40" ht="11.4" customHeight="1" x14ac:dyDescent="0.3">
      <c r="C106" s="241" t="s">
        <v>597</v>
      </c>
      <c r="D106" s="278" t="s">
        <v>95</v>
      </c>
      <c r="E106" s="249" t="str">
        <f>IF('4. Uitvoering'!G9="","",'4. Uitvoering'!G9)</f>
        <v/>
      </c>
      <c r="F106" s="263" t="s">
        <v>74</v>
      </c>
      <c r="G106" s="274"/>
      <c r="H106" s="273"/>
      <c r="I106" s="273"/>
    </row>
    <row r="107" spans="3:40" ht="11.4" customHeight="1" x14ac:dyDescent="0.3">
      <c r="C107" s="241" t="s">
        <v>598</v>
      </c>
      <c r="D107" s="278" t="s">
        <v>124</v>
      </c>
      <c r="E107" s="249" t="str">
        <f>IF('4. Uitvoering'!G12="","",'4. Uitvoering'!G12)</f>
        <v/>
      </c>
      <c r="F107" s="263" t="s">
        <v>74</v>
      </c>
      <c r="G107" s="274"/>
      <c r="H107" s="273"/>
      <c r="I107" s="273"/>
    </row>
    <row r="108" spans="3:40" ht="11.4" customHeight="1" x14ac:dyDescent="0.3">
      <c r="C108" s="241" t="s">
        <v>599</v>
      </c>
      <c r="D108" s="278" t="s">
        <v>328</v>
      </c>
      <c r="E108" s="253" t="str">
        <f>IF('4. Uitvoering'!G14=0,"",'4. Uitvoering'!G14)</f>
        <v/>
      </c>
      <c r="F108" s="263" t="s">
        <v>663</v>
      </c>
      <c r="G108" s="274"/>
      <c r="H108" s="273"/>
      <c r="I108" s="273"/>
    </row>
    <row r="109" spans="3:40" ht="11.4" customHeight="1" x14ac:dyDescent="0.3">
      <c r="C109" s="241" t="s">
        <v>600</v>
      </c>
      <c r="D109" s="278" t="s">
        <v>329</v>
      </c>
      <c r="E109" s="253" t="str">
        <f>IF('4. Uitvoering'!G15=0,"",'4. Uitvoering'!G15)</f>
        <v/>
      </c>
      <c r="F109" s="263" t="s">
        <v>664</v>
      </c>
      <c r="G109" s="274"/>
      <c r="H109" s="273"/>
      <c r="I109" s="273"/>
    </row>
    <row r="110" spans="3:40" ht="11.4" customHeight="1" x14ac:dyDescent="0.3">
      <c r="C110" s="241" t="s">
        <v>601</v>
      </c>
      <c r="D110" s="278" t="s">
        <v>330</v>
      </c>
      <c r="E110" s="253" t="str">
        <f>IF('4. Uitvoering'!G16=0,"",'4. Uitvoering'!G16)</f>
        <v/>
      </c>
      <c r="F110" s="263" t="s">
        <v>665</v>
      </c>
      <c r="G110" s="274"/>
      <c r="H110" s="273"/>
      <c r="I110" s="273"/>
    </row>
    <row r="111" spans="3:40" ht="11.4" customHeight="1" x14ac:dyDescent="0.3">
      <c r="C111" s="241" t="s">
        <v>602</v>
      </c>
      <c r="D111" s="278" t="s">
        <v>331</v>
      </c>
      <c r="E111" s="253" t="str">
        <f>IF('4. Uitvoering'!G17=0,"",'4. Uitvoering'!G17)</f>
        <v/>
      </c>
      <c r="F111" s="263" t="s">
        <v>666</v>
      </c>
      <c r="G111" s="274"/>
      <c r="H111" s="273"/>
      <c r="I111" s="273"/>
    </row>
    <row r="112" spans="3:40" ht="11.4" customHeight="1" x14ac:dyDescent="0.3">
      <c r="C112" s="241" t="s">
        <v>603</v>
      </c>
      <c r="D112" s="278" t="s">
        <v>332</v>
      </c>
      <c r="E112" s="253" t="str">
        <f>IF('4. Uitvoering'!G18=0,"",'4. Uitvoering'!G18)</f>
        <v/>
      </c>
      <c r="F112" s="263" t="s">
        <v>667</v>
      </c>
      <c r="G112" s="274"/>
      <c r="H112" s="273"/>
      <c r="I112" s="273"/>
    </row>
    <row r="113" spans="3:9" ht="11.4" customHeight="1" x14ac:dyDescent="0.3">
      <c r="C113" s="241" t="s">
        <v>604</v>
      </c>
      <c r="D113" s="278" t="s">
        <v>333</v>
      </c>
      <c r="E113" s="253" t="str">
        <f>IF('4. Uitvoering'!G19=0,"",'4. Uitvoering'!G19)</f>
        <v/>
      </c>
      <c r="F113" s="263" t="s">
        <v>668</v>
      </c>
      <c r="G113" s="274"/>
      <c r="H113" s="273"/>
      <c r="I113" s="273"/>
    </row>
    <row r="114" spans="3:9" ht="11.4" customHeight="1" x14ac:dyDescent="0.3">
      <c r="C114" s="241" t="s">
        <v>605</v>
      </c>
      <c r="D114" s="278" t="s">
        <v>334</v>
      </c>
      <c r="E114" s="253" t="str">
        <f>IF('4. Uitvoering'!G20=0,"",'4. Uitvoering'!G20)</f>
        <v/>
      </c>
      <c r="F114" s="263" t="s">
        <v>669</v>
      </c>
      <c r="G114" s="274"/>
      <c r="H114" s="273"/>
      <c r="I114" s="273"/>
    </row>
    <row r="115" spans="3:9" ht="11.4" customHeight="1" x14ac:dyDescent="0.3">
      <c r="C115" s="241" t="s">
        <v>606</v>
      </c>
      <c r="D115" s="278" t="s">
        <v>335</v>
      </c>
      <c r="E115" s="253" t="str">
        <f>IF('4. Uitvoering'!G21=0,"",'4. Uitvoering'!G21)</f>
        <v/>
      </c>
      <c r="F115" s="263" t="s">
        <v>670</v>
      </c>
      <c r="G115" s="274"/>
      <c r="H115" s="273"/>
      <c r="I115" s="273"/>
    </row>
    <row r="116" spans="3:9" ht="11.4" customHeight="1" x14ac:dyDescent="0.3">
      <c r="C116" s="241" t="s">
        <v>607</v>
      </c>
      <c r="D116" s="278" t="s">
        <v>336</v>
      </c>
      <c r="E116" s="253" t="str">
        <f>IF('4. Uitvoering'!G22=0,"",'4. Uitvoering'!G22)</f>
        <v/>
      </c>
      <c r="F116" s="263" t="s">
        <v>671</v>
      </c>
      <c r="G116" s="274"/>
      <c r="H116" s="273"/>
      <c r="I116" s="273"/>
    </row>
    <row r="117" spans="3:9" ht="11.4" customHeight="1" x14ac:dyDescent="0.3">
      <c r="C117" s="241" t="s">
        <v>608</v>
      </c>
      <c r="D117" s="278" t="s">
        <v>337</v>
      </c>
      <c r="E117" s="253" t="str">
        <f>IF('4. Uitvoering'!G23=0,"",'4. Uitvoering'!G23)</f>
        <v/>
      </c>
      <c r="F117" s="263" t="s">
        <v>672</v>
      </c>
      <c r="G117" s="274"/>
      <c r="H117" s="273"/>
      <c r="I117" s="273"/>
    </row>
    <row r="118" spans="3:9" ht="11.4" customHeight="1" x14ac:dyDescent="0.3">
      <c r="C118" s="241" t="s">
        <v>609</v>
      </c>
      <c r="D118" s="278" t="s">
        <v>98</v>
      </c>
      <c r="E118" s="253" t="str">
        <f>IF('4. Uitvoering'!G24=0,"",'4. Uitvoering'!G24)</f>
        <v/>
      </c>
      <c r="F118" s="263" t="s">
        <v>74</v>
      </c>
      <c r="G118" s="274"/>
      <c r="H118" s="273"/>
      <c r="I118" s="273"/>
    </row>
    <row r="119" spans="3:9" ht="11.4" customHeight="1" x14ac:dyDescent="0.3">
      <c r="C119" s="241" t="s">
        <v>610</v>
      </c>
      <c r="D119" s="278" t="s">
        <v>100</v>
      </c>
      <c r="E119" s="253" t="str">
        <f>IF('4. Uitvoering'!G25=0,"",'4. Uitvoering'!G25)</f>
        <v/>
      </c>
      <c r="F119" s="263" t="s">
        <v>74</v>
      </c>
      <c r="G119" s="274"/>
      <c r="H119" s="273"/>
      <c r="I119" s="273"/>
    </row>
    <row r="120" spans="3:9" ht="11.4" customHeight="1" x14ac:dyDescent="0.3">
      <c r="C120" s="241" t="s">
        <v>611</v>
      </c>
      <c r="D120" s="278" t="s">
        <v>103</v>
      </c>
      <c r="E120" s="258" t="str">
        <f>IF('4. Uitvoering'!G26=0,"",'4. Uitvoering'!G26)</f>
        <v/>
      </c>
      <c r="F120" s="263" t="s">
        <v>673</v>
      </c>
      <c r="G120" s="274"/>
      <c r="H120" s="273"/>
      <c r="I120" s="273"/>
    </row>
    <row r="121" spans="3:9" ht="12" customHeight="1" x14ac:dyDescent="0.3">
      <c r="C121" s="222"/>
      <c r="D121" s="277"/>
      <c r="E121" s="223"/>
      <c r="F121" s="223"/>
      <c r="G121" s="224"/>
    </row>
    <row r="122" spans="3:9" x14ac:dyDescent="0.3">
      <c r="C122" s="242" t="s">
        <v>338</v>
      </c>
      <c r="D122" s="278"/>
      <c r="E122" s="74"/>
      <c r="F122" s="264"/>
      <c r="G122" s="266"/>
      <c r="H122" s="265"/>
      <c r="I122" s="265"/>
    </row>
    <row r="123" spans="3:9" ht="11.4" customHeight="1" x14ac:dyDescent="0.3">
      <c r="C123" s="241" t="s">
        <v>612</v>
      </c>
      <c r="D123" s="278" t="s">
        <v>293</v>
      </c>
      <c r="E123" s="253" t="str">
        <f>IF('5. Afronding en oordeelsvorming'!G8=0,"",'5. Afronding en oordeelsvorming'!G8)</f>
        <v/>
      </c>
      <c r="F123" s="263" t="s">
        <v>74</v>
      </c>
      <c r="G123" s="272"/>
      <c r="H123" s="273"/>
      <c r="I123" s="273"/>
    </row>
    <row r="124" spans="3:9" ht="11.4" customHeight="1" x14ac:dyDescent="0.3">
      <c r="C124" s="241" t="s">
        <v>613</v>
      </c>
      <c r="D124" s="278" t="s">
        <v>200</v>
      </c>
      <c r="E124" s="253" t="str">
        <f>IF('5. Afronding en oordeelsvorming'!G11=0,"",'5. Afronding en oordeelsvorming'!G11)</f>
        <v/>
      </c>
      <c r="F124" s="263" t="s">
        <v>74</v>
      </c>
      <c r="G124" s="272"/>
      <c r="H124" s="273"/>
      <c r="I124" s="273"/>
    </row>
    <row r="125" spans="3:9" ht="11.4" customHeight="1" x14ac:dyDescent="0.3">
      <c r="C125" s="241" t="s">
        <v>614</v>
      </c>
      <c r="D125" s="278" t="s">
        <v>201</v>
      </c>
      <c r="E125" s="253" t="str">
        <f>IF('5. Afronding en oordeelsvorming'!G12=0,"",'5. Afronding en oordeelsvorming'!G12)</f>
        <v/>
      </c>
      <c r="F125" s="263" t="s">
        <v>74</v>
      </c>
      <c r="G125" s="272"/>
      <c r="H125" s="273"/>
      <c r="I125" s="273"/>
    </row>
    <row r="126" spans="3:9" ht="11.4" customHeight="1" x14ac:dyDescent="0.3">
      <c r="C126" s="241" t="s">
        <v>615</v>
      </c>
      <c r="D126" s="278" t="s">
        <v>339</v>
      </c>
      <c r="E126" s="249" t="str">
        <f>IF('5. Afronding en oordeelsvorming'!G15="","",'5. Afronding en oordeelsvorming'!G15)</f>
        <v/>
      </c>
      <c r="F126" s="263" t="s">
        <v>74</v>
      </c>
      <c r="G126" s="272"/>
      <c r="H126" s="273"/>
      <c r="I126" s="273"/>
    </row>
    <row r="127" spans="3:9" ht="11.4" customHeight="1" x14ac:dyDescent="0.3">
      <c r="C127" s="241" t="s">
        <v>616</v>
      </c>
      <c r="D127" s="278" t="s">
        <v>340</v>
      </c>
      <c r="E127" s="249" t="str">
        <f>IF('5. Afronding en oordeelsvorming'!G16="","",'5. Afronding en oordeelsvorming'!G16)</f>
        <v/>
      </c>
      <c r="F127" s="263" t="s">
        <v>74</v>
      </c>
      <c r="G127" s="272" t="s">
        <v>681</v>
      </c>
      <c r="H127" s="273"/>
      <c r="I127" s="273"/>
    </row>
    <row r="128" spans="3:9" ht="11.25" customHeight="1" x14ac:dyDescent="0.3">
      <c r="C128" s="241" t="s">
        <v>617</v>
      </c>
      <c r="D128" s="278" t="s">
        <v>341</v>
      </c>
      <c r="E128" s="256" t="str">
        <f>IF('5. Afronding en oordeelsvorming'!G17="","",'5. Afronding en oordeelsvorming'!G17)</f>
        <v/>
      </c>
      <c r="F128" s="263" t="s">
        <v>74</v>
      </c>
      <c r="G128" s="272" t="s">
        <v>732</v>
      </c>
      <c r="H128" s="273"/>
      <c r="I128" s="273"/>
    </row>
    <row r="129" spans="3:40" ht="11.4" customHeight="1" x14ac:dyDescent="0.3">
      <c r="C129" s="241" t="s">
        <v>618</v>
      </c>
      <c r="D129" s="278" t="s">
        <v>342</v>
      </c>
      <c r="E129" s="257" t="str">
        <f>IF('5. Afronding en oordeelsvorming'!G18="","",'5. Afronding en oordeelsvorming'!G18)</f>
        <v/>
      </c>
      <c r="F129" s="263" t="s">
        <v>74</v>
      </c>
      <c r="G129" s="272" t="s">
        <v>731</v>
      </c>
      <c r="H129" s="273"/>
      <c r="I129" s="273"/>
    </row>
    <row r="130" spans="3:40" ht="11.4" customHeight="1" x14ac:dyDescent="0.3">
      <c r="C130" s="241" t="s">
        <v>619</v>
      </c>
      <c r="D130" s="278" t="s">
        <v>343</v>
      </c>
      <c r="E130" s="253" t="str">
        <f>IF('5. Afronding en oordeelsvorming'!G19=0,"",'5. Afronding en oordeelsvorming'!G19)</f>
        <v/>
      </c>
      <c r="F130" s="263" t="s">
        <v>74</v>
      </c>
      <c r="G130" s="272"/>
      <c r="H130" s="273"/>
      <c r="I130" s="273"/>
    </row>
    <row r="131" spans="3:40" ht="11.4" customHeight="1" x14ac:dyDescent="0.3">
      <c r="C131" s="241" t="s">
        <v>620</v>
      </c>
      <c r="D131" s="278" t="s">
        <v>344</v>
      </c>
      <c r="E131" s="253" t="str">
        <f>IF('5. Afronding en oordeelsvorming'!G20=0,"",'5. Afronding en oordeelsvorming'!G20)</f>
        <v/>
      </c>
      <c r="F131" s="263" t="s">
        <v>74</v>
      </c>
      <c r="G131" s="272"/>
      <c r="H131" s="273"/>
      <c r="I131" s="273"/>
    </row>
    <row r="132" spans="3:40" ht="11.4" customHeight="1" x14ac:dyDescent="0.3">
      <c r="C132" s="241" t="s">
        <v>621</v>
      </c>
      <c r="D132" s="278" t="s">
        <v>345</v>
      </c>
      <c r="E132" s="253" t="str">
        <f>IF('5. Afronding en oordeelsvorming'!G21=0,"",'5. Afronding en oordeelsvorming'!G21)</f>
        <v/>
      </c>
      <c r="F132" s="263" t="s">
        <v>74</v>
      </c>
      <c r="G132" s="272"/>
      <c r="H132" s="273"/>
      <c r="I132" s="273"/>
    </row>
    <row r="133" spans="3:40" ht="11.4" customHeight="1" x14ac:dyDescent="0.3">
      <c r="C133" s="241" t="s">
        <v>622</v>
      </c>
      <c r="D133" s="278" t="s">
        <v>346</v>
      </c>
      <c r="E133" s="253" t="str">
        <f>IF('5. Afronding en oordeelsvorming'!G22=0,"",'5. Afronding en oordeelsvorming'!G22)</f>
        <v/>
      </c>
      <c r="F133" s="263" t="s">
        <v>74</v>
      </c>
      <c r="G133" s="272"/>
      <c r="H133" s="273"/>
      <c r="I133" s="273"/>
    </row>
    <row r="134" spans="3:40" ht="11.4" customHeight="1" x14ac:dyDescent="0.3">
      <c r="C134" s="241" t="s">
        <v>623</v>
      </c>
      <c r="D134" s="278" t="s">
        <v>347</v>
      </c>
      <c r="E134" s="253" t="str">
        <f>IF('5. Afronding en oordeelsvorming'!G23=0,"",'5. Afronding en oordeelsvorming'!G23)</f>
        <v/>
      </c>
      <c r="F134" s="263" t="s">
        <v>74</v>
      </c>
      <c r="G134" s="272"/>
      <c r="H134" s="273"/>
      <c r="I134" s="273"/>
    </row>
    <row r="135" spans="3:40" ht="11.4" customHeight="1" x14ac:dyDescent="0.3">
      <c r="C135" s="241" t="s">
        <v>624</v>
      </c>
      <c r="D135" s="278" t="s">
        <v>348</v>
      </c>
      <c r="E135" s="253" t="str">
        <f>IF('5. Afronding en oordeelsvorming'!G24=0,"",'5. Afronding en oordeelsvorming'!G24)</f>
        <v/>
      </c>
      <c r="F135" s="263" t="s">
        <v>74</v>
      </c>
      <c r="G135" s="272"/>
      <c r="H135" s="273"/>
      <c r="I135" s="273"/>
    </row>
    <row r="136" spans="3:40" ht="11.4" customHeight="1" x14ac:dyDescent="0.3">
      <c r="C136" s="241" t="s">
        <v>625</v>
      </c>
      <c r="D136" s="278" t="s">
        <v>349</v>
      </c>
      <c r="E136" s="253" t="str">
        <f>IF('5. Afronding en oordeelsvorming'!G25=0,"",'5. Afronding en oordeelsvorming'!G25)</f>
        <v/>
      </c>
      <c r="F136" s="263" t="s">
        <v>74</v>
      </c>
      <c r="G136" s="272"/>
      <c r="H136" s="273"/>
      <c r="I136" s="273"/>
    </row>
    <row r="137" spans="3:40" ht="11.4" customHeight="1" x14ac:dyDescent="0.3">
      <c r="C137" s="241" t="s">
        <v>626</v>
      </c>
      <c r="D137" s="278" t="s">
        <v>350</v>
      </c>
      <c r="E137" s="253" t="str">
        <f>IF('5. Afronding en oordeelsvorming'!G26=0,"",'5. Afronding en oordeelsvorming'!G26)</f>
        <v/>
      </c>
      <c r="F137" s="263" t="s">
        <v>74</v>
      </c>
      <c r="G137" s="272"/>
      <c r="H137" s="273"/>
      <c r="I137" s="273"/>
    </row>
    <row r="138" spans="3:40" ht="12" customHeight="1" x14ac:dyDescent="0.3">
      <c r="C138" s="222"/>
      <c r="D138" s="277"/>
      <c r="E138" s="223"/>
      <c r="F138" s="223"/>
      <c r="G138" s="224"/>
    </row>
    <row r="139" spans="3:40" x14ac:dyDescent="0.3">
      <c r="C139" s="243" t="s">
        <v>304</v>
      </c>
      <c r="D139" s="279"/>
      <c r="E139" s="235"/>
      <c r="F139" s="235"/>
      <c r="G139" s="22"/>
    </row>
    <row r="140" spans="3:40" s="239" customFormat="1" ht="11.4" customHeight="1" x14ac:dyDescent="0.3">
      <c r="C140" s="241" t="s">
        <v>627</v>
      </c>
      <c r="D140" s="278" t="s">
        <v>151</v>
      </c>
      <c r="E140" s="249" t="str">
        <f>'6. Urenbesteding'!AK16</f>
        <v/>
      </c>
      <c r="F140" s="263" t="s">
        <v>74</v>
      </c>
      <c r="G140" s="272"/>
      <c r="H140" s="273"/>
      <c r="I140" s="273"/>
      <c r="AJ140" s="294"/>
      <c r="AK140" s="294"/>
      <c r="AL140" s="294"/>
      <c r="AM140" s="240"/>
      <c r="AN140" s="240"/>
    </row>
    <row r="141" spans="3:40" s="239" customFormat="1" ht="11.4" customHeight="1" x14ac:dyDescent="0.3">
      <c r="C141" s="241" t="s">
        <v>628</v>
      </c>
      <c r="D141" s="278" t="s">
        <v>351</v>
      </c>
      <c r="E141" s="253" t="str">
        <f>IF('6. Urenbesteding'!L9=0,"",'6. Urenbesteding'!L9)</f>
        <v/>
      </c>
      <c r="F141" s="263" t="s">
        <v>674</v>
      </c>
      <c r="G141" s="280"/>
      <c r="H141" s="273"/>
      <c r="I141" s="273"/>
      <c r="AJ141" s="294"/>
      <c r="AK141" s="294"/>
      <c r="AL141" s="294"/>
      <c r="AM141" s="240"/>
      <c r="AN141" s="240"/>
    </row>
    <row r="142" spans="3:40" s="239" customFormat="1" ht="11.25" customHeight="1" x14ac:dyDescent="0.3">
      <c r="C142" s="241" t="s">
        <v>629</v>
      </c>
      <c r="D142" s="278" t="s">
        <v>352</v>
      </c>
      <c r="E142" s="259" t="str">
        <f>IF('6. Urenbesteding'!L14=0,"",'6. Urenbesteding'!L14)</f>
        <v/>
      </c>
      <c r="F142" s="263" t="s">
        <v>76</v>
      </c>
      <c r="G142" s="290" t="s">
        <v>733</v>
      </c>
      <c r="H142" s="291"/>
      <c r="I142" s="291"/>
      <c r="AJ142" s="294"/>
      <c r="AK142" s="294"/>
      <c r="AL142" s="294"/>
      <c r="AM142" s="240"/>
      <c r="AN142" s="240"/>
    </row>
    <row r="143" spans="3:40" s="239" customFormat="1" ht="11.4" customHeight="1" x14ac:dyDescent="0.3">
      <c r="C143" s="241" t="s">
        <v>630</v>
      </c>
      <c r="D143" s="278" t="s">
        <v>353</v>
      </c>
      <c r="E143" s="260" t="str">
        <f>IF('6. Urenbesteding'!L15=0,"",'6. Urenbesteding'!L15)</f>
        <v/>
      </c>
      <c r="F143" s="263" t="s">
        <v>76</v>
      </c>
      <c r="G143" s="281"/>
      <c r="H143" s="273"/>
      <c r="I143" s="273"/>
      <c r="AJ143" s="294"/>
      <c r="AK143" s="294"/>
      <c r="AL143" s="294"/>
      <c r="AM143" s="240"/>
      <c r="AN143" s="240"/>
    </row>
    <row r="144" spans="3:40" s="239" customFormat="1" ht="11.25" customHeight="1" x14ac:dyDescent="0.3">
      <c r="C144" s="241" t="s">
        <v>631</v>
      </c>
      <c r="D144" s="278" t="s">
        <v>354</v>
      </c>
      <c r="E144" s="261" t="str">
        <f>IF('6. Urenbesteding'!L16=0,"",'6. Urenbesteding'!L16)</f>
        <v/>
      </c>
      <c r="F144" s="263" t="s">
        <v>76</v>
      </c>
      <c r="G144" s="281" t="s">
        <v>734</v>
      </c>
      <c r="H144" s="273"/>
      <c r="I144" s="273"/>
      <c r="AJ144" s="294"/>
      <c r="AK144" s="294"/>
      <c r="AL144" s="294"/>
      <c r="AM144" s="240"/>
      <c r="AN144" s="240"/>
    </row>
    <row r="145" spans="2:40" s="239" customFormat="1" ht="11.4" customHeight="1" x14ac:dyDescent="0.3">
      <c r="C145" s="241" t="s">
        <v>632</v>
      </c>
      <c r="D145" s="278" t="s">
        <v>355</v>
      </c>
      <c r="E145" s="260" t="str">
        <f>IF('6. Urenbesteding'!L17=0,"",'6. Urenbesteding'!L17)</f>
        <v/>
      </c>
      <c r="F145" s="263" t="s">
        <v>76</v>
      </c>
      <c r="G145" s="281"/>
      <c r="H145" s="273"/>
      <c r="I145" s="273"/>
      <c r="AJ145" s="294"/>
      <c r="AK145" s="294"/>
      <c r="AL145" s="294"/>
      <c r="AM145" s="240"/>
      <c r="AN145" s="240"/>
    </row>
    <row r="146" spans="2:40" s="239" customFormat="1" ht="11.4" customHeight="1" x14ac:dyDescent="0.3">
      <c r="C146" s="241" t="s">
        <v>633</v>
      </c>
      <c r="D146" s="278" t="s">
        <v>356</v>
      </c>
      <c r="E146" s="365" t="str">
        <f>IF('6. Urenbesteding'!L18=0,"",'6. Urenbesteding'!L18)</f>
        <v/>
      </c>
      <c r="F146" s="263" t="s">
        <v>76</v>
      </c>
      <c r="G146" s="281" t="s">
        <v>735</v>
      </c>
      <c r="H146" s="273"/>
      <c r="I146" s="273"/>
      <c r="AJ146" s="294"/>
      <c r="AK146" s="294"/>
      <c r="AL146" s="294"/>
      <c r="AM146" s="240"/>
      <c r="AN146" s="240"/>
    </row>
    <row r="147" spans="2:40" s="239" customFormat="1" ht="11.4" customHeight="1" x14ac:dyDescent="0.3">
      <c r="C147" s="241" t="s">
        <v>634</v>
      </c>
      <c r="D147" s="278" t="s">
        <v>357</v>
      </c>
      <c r="E147" s="260" t="str">
        <f>IF('6. Urenbesteding'!L19=0,"",'6. Urenbesteding'!L19)</f>
        <v/>
      </c>
      <c r="F147" s="263" t="s">
        <v>76</v>
      </c>
      <c r="G147" s="281"/>
      <c r="H147" s="273"/>
      <c r="I147" s="273"/>
      <c r="AJ147" s="294"/>
      <c r="AK147" s="294"/>
      <c r="AL147" s="294"/>
      <c r="AM147" s="240"/>
      <c r="AN147" s="240"/>
    </row>
    <row r="148" spans="2:40" s="239" customFormat="1" ht="11.4" customHeight="1" x14ac:dyDescent="0.3">
      <c r="C148" s="241" t="s">
        <v>635</v>
      </c>
      <c r="D148" s="278" t="s">
        <v>358</v>
      </c>
      <c r="E148" s="261" t="str">
        <f>IF('6. Urenbesteding'!L20=0,"",'6. Urenbesteding'!L20)</f>
        <v/>
      </c>
      <c r="F148" s="263" t="s">
        <v>76</v>
      </c>
      <c r="G148" s="281" t="s">
        <v>736</v>
      </c>
      <c r="H148" s="273"/>
      <c r="I148" s="273"/>
      <c r="AJ148" s="294"/>
      <c r="AK148" s="294"/>
      <c r="AL148" s="294"/>
      <c r="AM148" s="240"/>
      <c r="AN148" s="240"/>
    </row>
    <row r="149" spans="2:40" s="239" customFormat="1" ht="11.4" customHeight="1" x14ac:dyDescent="0.3">
      <c r="C149" s="241" t="s">
        <v>636</v>
      </c>
      <c r="D149" s="278" t="s">
        <v>359</v>
      </c>
      <c r="E149" s="260" t="str">
        <f>IF('6. Urenbesteding'!L21=0,"",'6. Urenbesteding'!L21)</f>
        <v/>
      </c>
      <c r="F149" s="263" t="s">
        <v>76</v>
      </c>
      <c r="G149" s="272"/>
      <c r="H149" s="273"/>
      <c r="I149" s="273"/>
      <c r="AJ149" s="294"/>
      <c r="AK149" s="294"/>
      <c r="AL149" s="294"/>
      <c r="AM149" s="240"/>
      <c r="AN149" s="240"/>
    </row>
    <row r="150" spans="2:40" s="239" customFormat="1" ht="11.4" customHeight="1" x14ac:dyDescent="0.3">
      <c r="C150" s="241" t="s">
        <v>361</v>
      </c>
      <c r="D150" s="278" t="s">
        <v>362</v>
      </c>
      <c r="E150" s="262" t="str">
        <f>IF('6. Urenbesteding'!L27=0,"",'6. Urenbesteding'!L27)</f>
        <v/>
      </c>
      <c r="F150" s="263" t="s">
        <v>76</v>
      </c>
      <c r="G150" s="272"/>
      <c r="H150" s="273"/>
      <c r="I150" s="273"/>
      <c r="AJ150" s="294"/>
      <c r="AK150" s="294"/>
      <c r="AL150" s="294"/>
      <c r="AM150" s="240"/>
      <c r="AN150" s="240"/>
    </row>
    <row r="151" spans="2:40" x14ac:dyDescent="0.3">
      <c r="C151" s="15"/>
      <c r="D151" s="15"/>
      <c r="E151" s="246"/>
      <c r="F151" s="223"/>
      <c r="G151" s="57" t="s">
        <v>737</v>
      </c>
    </row>
    <row r="152" spans="2:40" x14ac:dyDescent="0.3">
      <c r="C152" s="15"/>
      <c r="D152" s="15"/>
      <c r="E152" s="246"/>
      <c r="F152" s="15"/>
    </row>
    <row r="153" spans="2:40" x14ac:dyDescent="0.3">
      <c r="B153" s="138" t="s">
        <v>479</v>
      </c>
      <c r="D153" s="16"/>
      <c r="E153" s="16"/>
      <c r="F153" s="15"/>
      <c r="G153" s="15"/>
    </row>
    <row r="154" spans="2:40" x14ac:dyDescent="0.3">
      <c r="B154" s="57" t="s">
        <v>474</v>
      </c>
      <c r="D154" s="57"/>
      <c r="E154" s="57"/>
      <c r="F154" s="15"/>
      <c r="G154" s="15"/>
    </row>
    <row r="155" spans="2:40" x14ac:dyDescent="0.3">
      <c r="C155" s="100"/>
      <c r="D155" s="100"/>
      <c r="E155" s="100"/>
      <c r="F155" s="15"/>
      <c r="G155" s="15"/>
    </row>
    <row r="156" spans="2:40" x14ac:dyDescent="0.3">
      <c r="B156" s="138" t="s">
        <v>742</v>
      </c>
      <c r="D156" s="95"/>
      <c r="E156" s="95"/>
      <c r="F156" s="15"/>
      <c r="G156" s="15"/>
    </row>
    <row r="157" spans="2:40" x14ac:dyDescent="0.3">
      <c r="B157" s="150" t="s">
        <v>465</v>
      </c>
      <c r="D157" s="154"/>
      <c r="E157" s="376" t="s">
        <v>464</v>
      </c>
      <c r="F157" s="376"/>
      <c r="G157" s="154"/>
      <c r="L157" s="154"/>
      <c r="M157" s="154"/>
      <c r="N157" s="154"/>
      <c r="O157" s="154"/>
      <c r="P157" s="154"/>
    </row>
    <row r="158" spans="2:40" ht="15" customHeight="1" x14ac:dyDescent="0.3">
      <c r="B158" s="244" t="s">
        <v>683</v>
      </c>
      <c r="D158" s="244"/>
      <c r="E158" s="244"/>
      <c r="F158" s="244"/>
      <c r="G158" s="244"/>
      <c r="H158" s="244"/>
      <c r="I158" s="244"/>
      <c r="J158" s="244"/>
      <c r="K158" s="244"/>
      <c r="L158" s="244"/>
      <c r="M158" s="244"/>
      <c r="N158" s="244"/>
      <c r="O158" s="244"/>
      <c r="P158" s="244"/>
    </row>
    <row r="159" spans="2:40" x14ac:dyDescent="0.3">
      <c r="C159" s="244"/>
      <c r="D159" s="244"/>
      <c r="E159" s="244"/>
      <c r="F159" s="244"/>
      <c r="G159" s="244"/>
      <c r="H159" s="244"/>
      <c r="I159" s="244"/>
      <c r="J159" s="244"/>
      <c r="K159" s="244"/>
      <c r="L159" s="244"/>
      <c r="M159" s="244"/>
      <c r="N159" s="244"/>
      <c r="O159" s="244"/>
      <c r="P159" s="244"/>
    </row>
    <row r="160" spans="2:40" x14ac:dyDescent="0.3">
      <c r="C160" s="369"/>
      <c r="D160" s="369"/>
      <c r="E160" s="369"/>
      <c r="F160" s="369"/>
      <c r="G160" s="369"/>
      <c r="H160" s="369"/>
      <c r="I160" s="369"/>
      <c r="J160" s="369"/>
      <c r="K160" s="369"/>
      <c r="L160" s="369"/>
      <c r="M160" s="369"/>
      <c r="N160" s="369"/>
      <c r="O160" s="369"/>
      <c r="P160" s="369"/>
    </row>
    <row r="161" spans="2:7" x14ac:dyDescent="0.3">
      <c r="B161" s="133" t="s">
        <v>445</v>
      </c>
      <c r="D161" s="15"/>
      <c r="E161" s="15"/>
      <c r="F161" s="15"/>
      <c r="G161" s="15"/>
    </row>
    <row r="162" spans="2:7" x14ac:dyDescent="0.3">
      <c r="C162" s="15"/>
      <c r="D162" s="15"/>
      <c r="E162" s="15"/>
      <c r="F162" s="15"/>
      <c r="G162" s="15"/>
    </row>
    <row r="163" spans="2:7" x14ac:dyDescent="0.3">
      <c r="C163" s="15"/>
      <c r="D163" s="15"/>
      <c r="E163" s="15"/>
      <c r="F163" s="15"/>
      <c r="G163" s="15"/>
    </row>
    <row r="164" spans="2:7" x14ac:dyDescent="0.3">
      <c r="C164" s="15"/>
      <c r="D164" s="15"/>
      <c r="E164" s="15"/>
      <c r="F164" s="15"/>
      <c r="G164" s="15"/>
    </row>
    <row r="165" spans="2:7" x14ac:dyDescent="0.3">
      <c r="C165" s="15"/>
      <c r="D165" s="15"/>
      <c r="E165" s="15"/>
      <c r="F165" s="15"/>
      <c r="G165" s="15"/>
    </row>
    <row r="166" spans="2:7" x14ac:dyDescent="0.3">
      <c r="C166" s="15"/>
      <c r="D166" s="15"/>
      <c r="E166" s="15"/>
      <c r="F166" s="15"/>
      <c r="G166" s="15"/>
    </row>
    <row r="167" spans="2:7" x14ac:dyDescent="0.3">
      <c r="C167" s="15"/>
      <c r="D167" s="15"/>
      <c r="E167" s="15"/>
      <c r="F167" s="15"/>
      <c r="G167" s="15"/>
    </row>
    <row r="168" spans="2:7" x14ac:dyDescent="0.3">
      <c r="C168" s="15"/>
      <c r="D168" s="15"/>
      <c r="E168" s="15"/>
      <c r="F168" s="15"/>
      <c r="G168" s="15"/>
    </row>
    <row r="169" spans="2:7" x14ac:dyDescent="0.3">
      <c r="C169" s="15"/>
      <c r="D169" s="15"/>
      <c r="E169" s="15"/>
      <c r="F169" s="15"/>
      <c r="G169" s="15"/>
    </row>
    <row r="170" spans="2:7" x14ac:dyDescent="0.3">
      <c r="C170" s="15"/>
      <c r="D170" s="15"/>
      <c r="E170" s="15"/>
      <c r="F170" s="15"/>
      <c r="G170" s="15"/>
    </row>
    <row r="171" spans="2:7" x14ac:dyDescent="0.3">
      <c r="C171" s="15"/>
      <c r="D171" s="15"/>
      <c r="E171" s="15"/>
      <c r="F171" s="15"/>
      <c r="G171" s="15"/>
    </row>
    <row r="172" spans="2:7" x14ac:dyDescent="0.3">
      <c r="C172" s="15"/>
      <c r="D172" s="15"/>
      <c r="E172" s="15"/>
      <c r="F172" s="15"/>
      <c r="G172" s="15"/>
    </row>
    <row r="173" spans="2:7" x14ac:dyDescent="0.3">
      <c r="C173" s="15"/>
      <c r="D173" s="15"/>
      <c r="E173" s="15"/>
      <c r="F173" s="15"/>
      <c r="G173" s="15"/>
    </row>
    <row r="174" spans="2:7" x14ac:dyDescent="0.3">
      <c r="C174" s="15"/>
      <c r="D174" s="15"/>
      <c r="E174" s="15"/>
      <c r="F174" s="15"/>
      <c r="G174" s="15"/>
    </row>
    <row r="175" spans="2:7" x14ac:dyDescent="0.3">
      <c r="C175" s="15"/>
      <c r="D175" s="15"/>
      <c r="E175" s="15"/>
      <c r="F175" s="15"/>
      <c r="G175" s="15"/>
    </row>
    <row r="176" spans="2:7" x14ac:dyDescent="0.3">
      <c r="C176" s="15"/>
      <c r="D176" s="15"/>
      <c r="E176" s="15"/>
      <c r="F176" s="15"/>
      <c r="G176" s="15"/>
    </row>
    <row r="177" spans="3:7" x14ac:dyDescent="0.3">
      <c r="C177" s="15"/>
      <c r="D177" s="15"/>
      <c r="E177" s="15"/>
      <c r="F177" s="15"/>
      <c r="G177" s="15"/>
    </row>
    <row r="178" spans="3:7" x14ac:dyDescent="0.3">
      <c r="C178" s="15"/>
      <c r="D178" s="15"/>
      <c r="E178" s="15"/>
      <c r="F178" s="15"/>
      <c r="G178" s="15"/>
    </row>
    <row r="179" spans="3:7" x14ac:dyDescent="0.3">
      <c r="C179" s="15"/>
      <c r="D179" s="15"/>
      <c r="E179" s="15"/>
      <c r="F179" s="15"/>
      <c r="G179" s="15"/>
    </row>
    <row r="180" spans="3:7" x14ac:dyDescent="0.3">
      <c r="C180" s="15"/>
      <c r="D180" s="15"/>
      <c r="E180" s="15"/>
      <c r="F180" s="15"/>
      <c r="G180" s="15"/>
    </row>
    <row r="181" spans="3:7" x14ac:dyDescent="0.3">
      <c r="C181" s="15"/>
      <c r="D181" s="15"/>
      <c r="E181" s="15"/>
      <c r="F181" s="15"/>
      <c r="G181" s="15"/>
    </row>
    <row r="182" spans="3:7" x14ac:dyDescent="0.3">
      <c r="C182" s="15"/>
      <c r="D182" s="15"/>
      <c r="E182" s="15"/>
      <c r="F182" s="15"/>
      <c r="G182" s="15"/>
    </row>
    <row r="183" spans="3:7" x14ac:dyDescent="0.3">
      <c r="C183" s="15"/>
      <c r="D183" s="15"/>
      <c r="E183" s="15"/>
      <c r="F183" s="15"/>
      <c r="G183" s="15"/>
    </row>
    <row r="184" spans="3:7" x14ac:dyDescent="0.3">
      <c r="C184" s="15"/>
      <c r="D184" s="15"/>
      <c r="E184" s="15"/>
      <c r="F184" s="15"/>
      <c r="G184" s="15"/>
    </row>
    <row r="185" spans="3:7" x14ac:dyDescent="0.3">
      <c r="C185" s="15"/>
      <c r="D185" s="15"/>
      <c r="E185" s="15"/>
      <c r="F185" s="15"/>
      <c r="G185" s="15"/>
    </row>
    <row r="186" spans="3:7" x14ac:dyDescent="0.3">
      <c r="C186" s="15"/>
      <c r="D186" s="15"/>
      <c r="E186" s="15"/>
      <c r="F186" s="15"/>
      <c r="G186" s="15"/>
    </row>
    <row r="187" spans="3:7" x14ac:dyDescent="0.3">
      <c r="C187" s="15"/>
      <c r="D187" s="15"/>
      <c r="E187" s="15"/>
      <c r="F187" s="15"/>
      <c r="G187" s="15"/>
    </row>
    <row r="188" spans="3:7" x14ac:dyDescent="0.3">
      <c r="C188" s="15"/>
      <c r="D188" s="15"/>
      <c r="E188" s="15"/>
      <c r="F188" s="15"/>
      <c r="G188" s="15"/>
    </row>
    <row r="189" spans="3:7" x14ac:dyDescent="0.3">
      <c r="C189" s="15"/>
      <c r="D189" s="15"/>
      <c r="E189" s="15"/>
      <c r="F189" s="15"/>
      <c r="G189" s="15"/>
    </row>
    <row r="190" spans="3:7" x14ac:dyDescent="0.3">
      <c r="C190" s="15"/>
      <c r="D190" s="15"/>
      <c r="E190" s="15"/>
      <c r="F190" s="15"/>
      <c r="G190" s="15"/>
    </row>
    <row r="191" spans="3:7" x14ac:dyDescent="0.3">
      <c r="C191" s="15"/>
      <c r="D191" s="15"/>
      <c r="E191" s="15"/>
      <c r="F191" s="15"/>
      <c r="G191" s="15"/>
    </row>
    <row r="192" spans="3:7" x14ac:dyDescent="0.3">
      <c r="C192" s="15"/>
      <c r="D192" s="15"/>
      <c r="E192" s="15"/>
      <c r="F192" s="15"/>
      <c r="G192" s="15"/>
    </row>
    <row r="193" spans="3:7" x14ac:dyDescent="0.3">
      <c r="C193" s="15"/>
      <c r="D193" s="15"/>
      <c r="E193" s="15"/>
      <c r="F193" s="15"/>
      <c r="G193" s="15"/>
    </row>
    <row r="194" spans="3:7" x14ac:dyDescent="0.3">
      <c r="C194" s="15"/>
      <c r="D194" s="15"/>
      <c r="E194" s="15"/>
      <c r="F194" s="15"/>
      <c r="G194" s="15"/>
    </row>
    <row r="195" spans="3:7" x14ac:dyDescent="0.3">
      <c r="C195" s="15"/>
      <c r="D195" s="15"/>
      <c r="E195" s="15"/>
      <c r="F195" s="15"/>
      <c r="G195" s="15"/>
    </row>
    <row r="196" spans="3:7" x14ac:dyDescent="0.3">
      <c r="C196" s="15"/>
      <c r="D196" s="15"/>
      <c r="E196" s="15"/>
      <c r="F196" s="15"/>
      <c r="G196" s="15"/>
    </row>
    <row r="197" spans="3:7" x14ac:dyDescent="0.3">
      <c r="C197" s="15"/>
      <c r="D197" s="15"/>
      <c r="E197" s="15"/>
      <c r="F197" s="15"/>
      <c r="G197" s="15"/>
    </row>
    <row r="198" spans="3:7" x14ac:dyDescent="0.3">
      <c r="C198" s="15"/>
      <c r="D198" s="15"/>
      <c r="E198" s="15"/>
      <c r="F198" s="15"/>
      <c r="G198" s="15"/>
    </row>
    <row r="199" spans="3:7" x14ac:dyDescent="0.3">
      <c r="C199" s="15"/>
      <c r="D199" s="15"/>
      <c r="E199" s="15"/>
      <c r="F199" s="15"/>
      <c r="G199" s="15"/>
    </row>
    <row r="200" spans="3:7" x14ac:dyDescent="0.3">
      <c r="C200" s="15"/>
      <c r="D200" s="15"/>
      <c r="E200" s="15"/>
      <c r="F200" s="15"/>
      <c r="G200" s="15"/>
    </row>
    <row r="201" spans="3:7" x14ac:dyDescent="0.3">
      <c r="C201" s="15"/>
      <c r="D201" s="15"/>
      <c r="E201" s="15"/>
      <c r="F201" s="15"/>
      <c r="G201" s="15"/>
    </row>
    <row r="202" spans="3:7" x14ac:dyDescent="0.3">
      <c r="C202" s="15"/>
      <c r="D202" s="15"/>
      <c r="E202" s="15"/>
      <c r="F202" s="15"/>
      <c r="G202" s="15"/>
    </row>
    <row r="203" spans="3:7" x14ac:dyDescent="0.3">
      <c r="C203" s="15"/>
      <c r="D203" s="15"/>
      <c r="E203" s="15"/>
      <c r="F203" s="15"/>
      <c r="G203" s="15"/>
    </row>
    <row r="204" spans="3:7" x14ac:dyDescent="0.3">
      <c r="C204" s="15"/>
      <c r="D204" s="15"/>
      <c r="E204" s="15"/>
      <c r="F204" s="15"/>
      <c r="G204" s="15"/>
    </row>
    <row r="205" spans="3:7" x14ac:dyDescent="0.3">
      <c r="C205" s="15"/>
      <c r="D205" s="15"/>
      <c r="E205" s="15"/>
      <c r="F205" s="15"/>
      <c r="G205" s="15"/>
    </row>
    <row r="206" spans="3:7" x14ac:dyDescent="0.3">
      <c r="C206" s="15"/>
      <c r="D206" s="15"/>
      <c r="E206" s="15"/>
      <c r="F206" s="15"/>
      <c r="G206" s="15"/>
    </row>
    <row r="207" spans="3:7" x14ac:dyDescent="0.3">
      <c r="C207" s="15"/>
      <c r="D207" s="15"/>
      <c r="E207" s="15"/>
      <c r="F207" s="15"/>
      <c r="G207" s="15"/>
    </row>
    <row r="208" spans="3:7" x14ac:dyDescent="0.3">
      <c r="C208" s="15"/>
      <c r="D208" s="15"/>
      <c r="E208" s="15"/>
      <c r="F208" s="15"/>
      <c r="G208" s="15"/>
    </row>
    <row r="209" spans="3:7" x14ac:dyDescent="0.3">
      <c r="C209" s="15"/>
      <c r="D209" s="15"/>
      <c r="E209" s="15"/>
      <c r="F209" s="15"/>
      <c r="G209" s="15"/>
    </row>
    <row r="210" spans="3:7" x14ac:dyDescent="0.3">
      <c r="C210" s="15"/>
      <c r="D210" s="15"/>
      <c r="E210" s="15"/>
      <c r="F210" s="15"/>
      <c r="G210" s="15"/>
    </row>
    <row r="211" spans="3:7" x14ac:dyDescent="0.3">
      <c r="C211" s="15"/>
      <c r="D211" s="15"/>
      <c r="E211" s="15"/>
      <c r="F211" s="15"/>
      <c r="G211" s="15"/>
    </row>
    <row r="212" spans="3:7" x14ac:dyDescent="0.3">
      <c r="C212" s="15"/>
      <c r="D212" s="15"/>
      <c r="E212" s="15"/>
      <c r="F212" s="15"/>
      <c r="G212" s="15"/>
    </row>
    <row r="213" spans="3:7" x14ac:dyDescent="0.3">
      <c r="C213" s="15"/>
      <c r="D213" s="15"/>
      <c r="E213" s="15"/>
      <c r="F213" s="15"/>
      <c r="G213" s="15"/>
    </row>
    <row r="214" spans="3:7" x14ac:dyDescent="0.3">
      <c r="C214" s="15"/>
      <c r="D214" s="15"/>
      <c r="E214" s="15"/>
      <c r="F214" s="15"/>
      <c r="G214" s="15"/>
    </row>
    <row r="215" spans="3:7" x14ac:dyDescent="0.3">
      <c r="C215" s="15"/>
      <c r="D215" s="15"/>
      <c r="E215" s="15"/>
      <c r="F215" s="15"/>
      <c r="G215" s="15"/>
    </row>
    <row r="216" spans="3:7" x14ac:dyDescent="0.3">
      <c r="C216" s="15"/>
      <c r="D216" s="15"/>
      <c r="E216" s="15"/>
      <c r="F216" s="15"/>
      <c r="G216" s="15"/>
    </row>
    <row r="217" spans="3:7" x14ac:dyDescent="0.3">
      <c r="C217" s="15"/>
      <c r="D217" s="15"/>
      <c r="E217" s="15"/>
      <c r="F217" s="15"/>
      <c r="G217" s="15"/>
    </row>
    <row r="218" spans="3:7" x14ac:dyDescent="0.3">
      <c r="C218" s="15"/>
      <c r="D218" s="15"/>
      <c r="E218" s="15"/>
      <c r="F218" s="15"/>
      <c r="G218" s="15"/>
    </row>
    <row r="219" spans="3:7" x14ac:dyDescent="0.3">
      <c r="C219" s="15"/>
      <c r="D219" s="15"/>
      <c r="E219" s="15"/>
      <c r="F219" s="15"/>
      <c r="G219" s="15"/>
    </row>
    <row r="220" spans="3:7" x14ac:dyDescent="0.3">
      <c r="C220" s="15"/>
      <c r="D220" s="15"/>
      <c r="E220" s="15"/>
      <c r="F220" s="15"/>
      <c r="G220" s="15"/>
    </row>
    <row r="221" spans="3:7" x14ac:dyDescent="0.3">
      <c r="C221" s="15"/>
      <c r="D221" s="15"/>
      <c r="E221" s="15"/>
      <c r="F221" s="15"/>
      <c r="G221" s="15"/>
    </row>
    <row r="222" spans="3:7" x14ac:dyDescent="0.3">
      <c r="C222" s="15"/>
      <c r="D222" s="15"/>
      <c r="E222" s="15"/>
      <c r="F222" s="15"/>
      <c r="G222" s="15"/>
    </row>
    <row r="223" spans="3:7" x14ac:dyDescent="0.3">
      <c r="C223" s="15"/>
      <c r="D223" s="15"/>
      <c r="E223" s="15"/>
      <c r="F223" s="15"/>
      <c r="G223" s="15"/>
    </row>
    <row r="224" spans="3:7" x14ac:dyDescent="0.3">
      <c r="C224" s="15"/>
      <c r="D224" s="15"/>
      <c r="E224" s="15"/>
      <c r="F224" s="15"/>
      <c r="G224" s="15"/>
    </row>
    <row r="225" spans="3:7" x14ac:dyDescent="0.3">
      <c r="C225" s="15"/>
      <c r="D225" s="15"/>
      <c r="E225" s="15"/>
      <c r="F225" s="15"/>
      <c r="G225" s="15"/>
    </row>
    <row r="226" spans="3:7" x14ac:dyDescent="0.3">
      <c r="C226" s="15"/>
      <c r="D226" s="15"/>
      <c r="E226" s="15"/>
      <c r="F226" s="15"/>
      <c r="G226" s="15"/>
    </row>
    <row r="227" spans="3:7" x14ac:dyDescent="0.3">
      <c r="C227" s="15"/>
      <c r="D227" s="15"/>
      <c r="E227" s="15"/>
      <c r="F227" s="15"/>
      <c r="G227" s="15"/>
    </row>
    <row r="228" spans="3:7" x14ac:dyDescent="0.3">
      <c r="C228" s="15"/>
      <c r="D228" s="15"/>
      <c r="E228" s="15"/>
      <c r="F228" s="15"/>
      <c r="G228" s="15"/>
    </row>
    <row r="229" spans="3:7" x14ac:dyDescent="0.3">
      <c r="C229" s="15"/>
      <c r="D229" s="15"/>
      <c r="E229" s="15"/>
      <c r="F229" s="15"/>
      <c r="G229" s="15"/>
    </row>
    <row r="230" spans="3:7" x14ac:dyDescent="0.3">
      <c r="C230" s="15"/>
      <c r="D230" s="15"/>
      <c r="E230" s="15"/>
      <c r="F230" s="15"/>
      <c r="G230" s="15"/>
    </row>
    <row r="231" spans="3:7" x14ac:dyDescent="0.3">
      <c r="C231" s="15"/>
      <c r="D231" s="15"/>
      <c r="E231" s="15"/>
      <c r="F231" s="15"/>
      <c r="G231" s="15"/>
    </row>
    <row r="232" spans="3:7" x14ac:dyDescent="0.3">
      <c r="C232" s="15"/>
      <c r="D232" s="15"/>
      <c r="E232" s="15"/>
      <c r="F232" s="15"/>
      <c r="G232" s="15"/>
    </row>
    <row r="233" spans="3:7" x14ac:dyDescent="0.3">
      <c r="C233" s="15"/>
      <c r="D233" s="15"/>
      <c r="E233" s="15"/>
      <c r="F233" s="15"/>
      <c r="G233" s="15"/>
    </row>
    <row r="234" spans="3:7" x14ac:dyDescent="0.3">
      <c r="C234" s="15"/>
      <c r="D234" s="15"/>
      <c r="E234" s="15"/>
      <c r="F234" s="15"/>
      <c r="G234" s="15"/>
    </row>
    <row r="235" spans="3:7" x14ac:dyDescent="0.3">
      <c r="C235" s="15"/>
      <c r="D235" s="15"/>
      <c r="E235" s="15"/>
      <c r="F235" s="15"/>
      <c r="G235" s="15"/>
    </row>
  </sheetData>
  <sheetProtection algorithmName="SHA-512" hashValue="W/C9o/Ckp9tE3Hw3XDtgJPIxOsdrIp/zuSz+us00RtnY9uw5GeXAkSqDTi8gsCdLqx6HHonfinjG+wa/T1Hcwg==" saltValue="cAS4nxx5ZKxTDS0F+kjyww==" spinCount="100000" sheet="1" objects="1" scenarios="1"/>
  <mergeCells count="7">
    <mergeCell ref="B8:C8"/>
    <mergeCell ref="F7:G7"/>
    <mergeCell ref="C160:P160"/>
    <mergeCell ref="F42:F47"/>
    <mergeCell ref="F49:F59"/>
    <mergeCell ref="F67:F71"/>
    <mergeCell ref="E157:F157"/>
  </mergeCells>
  <conditionalFormatting sqref="C11:D28 C78:D103 C105:D121 C123:D138 C140:D150 D11:D150 C30:D76">
    <cfRule type="expression" dxfId="223" priority="1204">
      <formula>$K$13="Nee anders (licht toe)"</formula>
    </cfRule>
  </conditionalFormatting>
  <conditionalFormatting sqref="E11">
    <cfRule type="expression" dxfId="222" priority="714">
      <formula>AND(LEFT(E11,2)="13",LEN(E11)=8)</formula>
    </cfRule>
  </conditionalFormatting>
  <conditionalFormatting sqref="E12">
    <cfRule type="expression" dxfId="221" priority="712">
      <formula>E12=""</formula>
    </cfRule>
    <cfRule type="expression" dxfId="220" priority="713">
      <formula>E12&lt;&gt;""</formula>
    </cfRule>
  </conditionalFormatting>
  <conditionalFormatting sqref="E13">
    <cfRule type="expression" dxfId="219" priority="711">
      <formula>LEN(E13)=8</formula>
    </cfRule>
  </conditionalFormatting>
  <conditionalFormatting sqref="E14">
    <cfRule type="expression" dxfId="218" priority="709">
      <formula>E14&lt;&gt;""</formula>
    </cfRule>
  </conditionalFormatting>
  <conditionalFormatting sqref="E15">
    <cfRule type="expression" dxfId="217" priority="707">
      <formula>E15&lt;&gt;""</formula>
    </cfRule>
  </conditionalFormatting>
  <conditionalFormatting sqref="E16">
    <cfRule type="expression" dxfId="216" priority="702">
      <formula>E16="Eenmanszaak"</formula>
    </cfRule>
    <cfRule type="expression" dxfId="215" priority="703">
      <formula>E16&lt;&gt;""</formula>
    </cfRule>
  </conditionalFormatting>
  <conditionalFormatting sqref="E17">
    <cfRule type="expression" dxfId="214" priority="701">
      <formula>E17&lt;&gt;""</formula>
    </cfRule>
  </conditionalFormatting>
  <conditionalFormatting sqref="E18">
    <cfRule type="expression" dxfId="213" priority="699">
      <formula>IF($E$17="Nee",E18="")</formula>
    </cfRule>
    <cfRule type="expression" dxfId="212" priority="700">
      <formula>IF($E$17="Ja",E18&lt;&gt;"")</formula>
    </cfRule>
  </conditionalFormatting>
  <conditionalFormatting sqref="E19">
    <cfRule type="expression" dxfId="211" priority="693">
      <formula>AND($E$17="Ja",$E$18="Ja",E19="")</formula>
    </cfRule>
    <cfRule type="expression" dxfId="210" priority="694">
      <formula>AND($E$17="Ja",$E$18="Nee",E19&lt;&gt;"")</formula>
    </cfRule>
    <cfRule type="expression" dxfId="209" priority="696">
      <formula>AND($E$17="Nee",$E$18="",E19="")</formula>
    </cfRule>
  </conditionalFormatting>
  <conditionalFormatting sqref="E20">
    <cfRule type="expression" dxfId="208" priority="690">
      <formula>AND($E$17="Ja",$E$18="Nee",E20&lt;&gt;"")</formula>
    </cfRule>
    <cfRule type="expression" dxfId="207" priority="691">
      <formula>AND($E$17="Ja",$E$18="Ja",E20="")</formula>
    </cfRule>
    <cfRule type="expression" dxfId="206" priority="692">
      <formula>AND($E$17="Nee",$E$18="",E20="")</formula>
    </cfRule>
  </conditionalFormatting>
  <conditionalFormatting sqref="E21">
    <cfRule type="expression" dxfId="205" priority="12">
      <formula>AND($E$17="Ja",$E$18="Nee",$E$20="Nee",$E$21="")</formula>
    </cfRule>
    <cfRule type="expression" dxfId="204" priority="13">
      <formula>AND(LEN(E21)=8,$E$17="Ja",$E$18="Nee",$E$20="Ja")</formula>
    </cfRule>
    <cfRule type="expression" dxfId="203" priority="683">
      <formula>AND($E$21="",$E$17="Ja",$E$18="Ja")</formula>
    </cfRule>
    <cfRule type="expression" dxfId="202" priority="684">
      <formula>AND($E$21="",$E$17="Nee",$E$18="")</formula>
    </cfRule>
  </conditionalFormatting>
  <conditionalFormatting sqref="E22">
    <cfRule type="expression" dxfId="201" priority="682">
      <formula>E22&lt;&gt;""</formula>
    </cfRule>
  </conditionalFormatting>
  <conditionalFormatting sqref="E23">
    <cfRule type="expression" dxfId="200" priority="681">
      <formula>AND($E$23&lt;&gt;"",OR(LEN(5),LEN(4)))</formula>
    </cfRule>
  </conditionalFormatting>
  <conditionalFormatting sqref="E26">
    <cfRule type="expression" dxfId="199" priority="663">
      <formula>E26&lt;&gt;""</formula>
    </cfRule>
  </conditionalFormatting>
  <conditionalFormatting sqref="E27">
    <cfRule type="expression" dxfId="198" priority="661">
      <formula>IF(E26="Nee",E27="")</formula>
    </cfRule>
    <cfRule type="expression" dxfId="197" priority="662">
      <formula>IF(E26="Ja",E27&lt;&gt;"")</formula>
    </cfRule>
  </conditionalFormatting>
  <conditionalFormatting sqref="E30">
    <cfRule type="expression" dxfId="196" priority="660">
      <formula>E30&lt;&gt;""</formula>
    </cfRule>
  </conditionalFormatting>
  <conditionalFormatting sqref="E31">
    <cfRule type="expression" dxfId="195" priority="656">
      <formula>AND($E$30="Ja",E31&lt;&gt;"")</formula>
    </cfRule>
    <cfRule type="expression" dxfId="194" priority="657">
      <formula>AND($E$30="Nee",E31="")</formula>
    </cfRule>
  </conditionalFormatting>
  <conditionalFormatting sqref="E32">
    <cfRule type="expression" dxfId="193" priority="649">
      <formula>AND($E$30="Ja",E32&lt;&gt;"")</formula>
    </cfRule>
    <cfRule type="expression" dxfId="192" priority="650">
      <formula>AND($E$30="Nee",E32="")</formula>
    </cfRule>
  </conditionalFormatting>
  <conditionalFormatting sqref="E33">
    <cfRule type="expression" dxfId="191" priority="642">
      <formula>AND($E$30="Ja",E33="")</formula>
    </cfRule>
    <cfRule type="expression" dxfId="190" priority="643">
      <formula>AND($E$30="Nee",E33&lt;&gt;"")</formula>
    </cfRule>
  </conditionalFormatting>
  <conditionalFormatting sqref="E34">
    <cfRule type="expression" dxfId="189" priority="637">
      <formula>IF($E$17="Nee",E34="")</formula>
    </cfRule>
    <cfRule type="expression" dxfId="188" priority="638">
      <formula>IF($E$17="Ja",E34&lt;&gt;"")</formula>
    </cfRule>
  </conditionalFormatting>
  <conditionalFormatting sqref="E35">
    <cfRule type="expression" dxfId="187" priority="634">
      <formula>IF($E$17="Nee",E35="")</formula>
    </cfRule>
    <cfRule type="expression" dxfId="186" priority="635">
      <formula>IF($E$34="Nee",E35="")</formula>
    </cfRule>
    <cfRule type="expression" dxfId="185" priority="636">
      <formula>AND($E$17="Ja",$E$34="Ja",E35&lt;&gt;"")</formula>
    </cfRule>
  </conditionalFormatting>
  <conditionalFormatting sqref="E36">
    <cfRule type="expression" dxfId="184" priority="632">
      <formula>IF($E$17="Nee",E36="")</formula>
    </cfRule>
    <cfRule type="expression" dxfId="183" priority="633">
      <formula>IF($E$17="Ja",E36&lt;&gt;"")</formula>
    </cfRule>
  </conditionalFormatting>
  <conditionalFormatting sqref="E37">
    <cfRule type="expression" dxfId="182" priority="631">
      <formula>E37&lt;&gt;""</formula>
    </cfRule>
  </conditionalFormatting>
  <conditionalFormatting sqref="E38">
    <cfRule type="expression" dxfId="181" priority="630">
      <formula>E38&lt;&gt;""</formula>
    </cfRule>
  </conditionalFormatting>
  <conditionalFormatting sqref="E39">
    <cfRule type="expression" dxfId="180" priority="629">
      <formula>E39&lt;&gt;""</formula>
    </cfRule>
  </conditionalFormatting>
  <conditionalFormatting sqref="E40">
    <cfRule type="expression" dxfId="179" priority="628">
      <formula>E40&lt;&gt;""</formula>
    </cfRule>
  </conditionalFormatting>
  <conditionalFormatting sqref="E41">
    <cfRule type="expression" dxfId="178" priority="627">
      <formula>E41&lt;&gt;""</formula>
    </cfRule>
  </conditionalFormatting>
  <conditionalFormatting sqref="E48">
    <cfRule type="expression" dxfId="177" priority="582">
      <formula>E48&lt;&gt;""</formula>
    </cfRule>
  </conditionalFormatting>
  <conditionalFormatting sqref="E64">
    <cfRule type="expression" dxfId="176" priority="536">
      <formula>E64&lt;&gt;""</formula>
    </cfRule>
  </conditionalFormatting>
  <conditionalFormatting sqref="E65">
    <cfRule type="expression" dxfId="175" priority="535">
      <formula>E65&lt;&gt;""</formula>
    </cfRule>
  </conditionalFormatting>
  <conditionalFormatting sqref="E66">
    <cfRule type="expression" dxfId="174" priority="534">
      <formula>E66&lt;&gt;""</formula>
    </cfRule>
  </conditionalFormatting>
  <conditionalFormatting sqref="E78">
    <cfRule type="expression" dxfId="173" priority="533">
      <formula>E78&lt;&gt;""</formula>
    </cfRule>
  </conditionalFormatting>
  <conditionalFormatting sqref="E79">
    <cfRule type="expression" dxfId="172" priority="532">
      <formula>E79&lt;&gt;""</formula>
    </cfRule>
  </conditionalFormatting>
  <conditionalFormatting sqref="E81">
    <cfRule type="expression" dxfId="171" priority="531">
      <formula>E81&lt;&gt;""</formula>
    </cfRule>
  </conditionalFormatting>
  <conditionalFormatting sqref="E82">
    <cfRule type="expression" dxfId="170" priority="530">
      <formula>E82&lt;&gt;""</formula>
    </cfRule>
  </conditionalFormatting>
  <conditionalFormatting sqref="E85">
    <cfRule type="expression" dxfId="169" priority="529">
      <formula>E85&lt;&gt;""</formula>
    </cfRule>
  </conditionalFormatting>
  <conditionalFormatting sqref="E84">
    <cfRule type="expression" dxfId="168" priority="528">
      <formula>E84&lt;&gt;""</formula>
    </cfRule>
  </conditionalFormatting>
  <conditionalFormatting sqref="E87">
    <cfRule type="expression" dxfId="167" priority="527">
      <formula>E87&lt;&gt;""</formula>
    </cfRule>
  </conditionalFormatting>
  <conditionalFormatting sqref="E89">
    <cfRule type="expression" dxfId="166" priority="447">
      <formula>E89&lt;1000000</formula>
    </cfRule>
    <cfRule type="expression" dxfId="165" priority="526">
      <formula>AND(E89&lt;&gt;"",E89&gt;=1000000)</formula>
    </cfRule>
  </conditionalFormatting>
  <conditionalFormatting sqref="E95">
    <cfRule type="expression" dxfId="164" priority="521">
      <formula>E95&lt;&gt;""</formula>
    </cfRule>
  </conditionalFormatting>
  <conditionalFormatting sqref="E94">
    <cfRule type="expression" dxfId="163" priority="520">
      <formula>E94&lt;&gt;""</formula>
    </cfRule>
  </conditionalFormatting>
  <conditionalFormatting sqref="E99">
    <cfRule type="expression" dxfId="162" priority="517">
      <formula>E99&lt;&gt;""</formula>
    </cfRule>
  </conditionalFormatting>
  <conditionalFormatting sqref="E98">
    <cfRule type="expression" dxfId="161" priority="516">
      <formula>E98&lt;&gt;""</formula>
    </cfRule>
  </conditionalFormatting>
  <conditionalFormatting sqref="E100">
    <cfRule type="expression" dxfId="160" priority="515">
      <formula>E100&lt;&gt;""</formula>
    </cfRule>
  </conditionalFormatting>
  <conditionalFormatting sqref="E101">
    <cfRule type="expression" dxfId="159" priority="514">
      <formula>E101&lt;&gt;""</formula>
    </cfRule>
  </conditionalFormatting>
  <conditionalFormatting sqref="E105">
    <cfRule type="expression" dxfId="158" priority="513">
      <formula>E105&lt;&gt;""</formula>
    </cfRule>
  </conditionalFormatting>
  <conditionalFormatting sqref="E102">
    <cfRule type="expression" dxfId="157" priority="249" stopIfTrue="1">
      <formula>$E$102=""</formula>
    </cfRule>
    <cfRule type="expression" dxfId="156" priority="433">
      <formula>E102&lt;=$E$101</formula>
    </cfRule>
    <cfRule type="expression" dxfId="155" priority="512">
      <formula>E102&gt;$E$101</formula>
    </cfRule>
  </conditionalFormatting>
  <conditionalFormatting sqref="E107">
    <cfRule type="expression" dxfId="154" priority="510">
      <formula>E107&lt;&gt;""</formula>
    </cfRule>
  </conditionalFormatting>
  <conditionalFormatting sqref="E106">
    <cfRule type="expression" dxfId="153" priority="509">
      <formula>E106&lt;&gt;""</formula>
    </cfRule>
  </conditionalFormatting>
  <conditionalFormatting sqref="E118">
    <cfRule type="expression" dxfId="152" priority="508">
      <formula>E118&lt;&gt;""</formula>
    </cfRule>
  </conditionalFormatting>
  <conditionalFormatting sqref="E119">
    <cfRule type="expression" dxfId="151" priority="507">
      <formula>E119&lt;&gt;""</formula>
    </cfRule>
  </conditionalFormatting>
  <conditionalFormatting sqref="E123">
    <cfRule type="expression" dxfId="150" priority="506">
      <formula>E123&lt;&gt;""</formula>
    </cfRule>
  </conditionalFormatting>
  <conditionalFormatting sqref="E124">
    <cfRule type="expression" dxfId="149" priority="505">
      <formula>E124&lt;&gt;""</formula>
    </cfRule>
  </conditionalFormatting>
  <conditionalFormatting sqref="E125">
    <cfRule type="expression" dxfId="148" priority="504">
      <formula>E125&lt;&gt;""</formula>
    </cfRule>
  </conditionalFormatting>
  <conditionalFormatting sqref="E126">
    <cfRule type="expression" dxfId="147" priority="503">
      <formula>E126&lt;&gt;""</formula>
    </cfRule>
  </conditionalFormatting>
  <conditionalFormatting sqref="E128">
    <cfRule type="expression" dxfId="146" priority="4">
      <formula>AND($E$128&lt;&gt;"",$E$126&gt;$E$127,$E$128=0)</formula>
    </cfRule>
    <cfRule type="expression" dxfId="145" priority="398">
      <formula>AND($E$128&lt;&gt;"",$E$126&lt;&gt;"",$E$126=$E$127,$E$128&lt;&gt;0)</formula>
    </cfRule>
    <cfRule type="expression" dxfId="144" priority="399">
      <formula>AND($E$128&lt;&gt;"",OR($E$128&gt;=500000,$E$128&lt;=-500000))</formula>
    </cfRule>
    <cfRule type="expression" dxfId="143" priority="407">
      <formula>AND((IFERROR($E$126-$E$127,0))&gt;=1,E128&lt;&gt;"")</formula>
    </cfRule>
    <cfRule type="expression" dxfId="142" priority="501">
      <formula>AND($E$126=$E$127,$E$128=0)</formula>
    </cfRule>
  </conditionalFormatting>
  <conditionalFormatting sqref="E130">
    <cfRule type="expression" dxfId="141" priority="499">
      <formula>E130&lt;&gt;""</formula>
    </cfRule>
  </conditionalFormatting>
  <conditionalFormatting sqref="E131">
    <cfRule type="expression" dxfId="140" priority="498">
      <formula>E131&lt;&gt;""</formula>
    </cfRule>
  </conditionalFormatting>
  <conditionalFormatting sqref="E132">
    <cfRule type="expression" dxfId="139" priority="497">
      <formula>E132&lt;&gt;""</formula>
    </cfRule>
  </conditionalFormatting>
  <conditionalFormatting sqref="E133">
    <cfRule type="expression" dxfId="138" priority="496">
      <formula>E133&lt;&gt;""</formula>
    </cfRule>
  </conditionalFormatting>
  <conditionalFormatting sqref="E134">
    <cfRule type="expression" dxfId="137" priority="495">
      <formula>E134&lt;&gt;""</formula>
    </cfRule>
  </conditionalFormatting>
  <conditionalFormatting sqref="E135">
    <cfRule type="expression" dxfId="136" priority="494">
      <formula>E135&lt;&gt;""</formula>
    </cfRule>
  </conditionalFormatting>
  <conditionalFormatting sqref="E61">
    <cfRule type="expression" dxfId="135" priority="1">
      <formula>AND($E$61&lt;&gt;"",$E$61&gt;=1000)</formula>
    </cfRule>
    <cfRule type="expression" dxfId="134" priority="490">
      <formula>AND($E$61=$E$63, $E$61&lt;&gt;"",$E$63&lt;&gt;"")</formula>
    </cfRule>
    <cfRule type="expression" dxfId="133" priority="492">
      <formula>$E$61&lt;&gt;""</formula>
    </cfRule>
  </conditionalFormatting>
  <conditionalFormatting sqref="E62">
    <cfRule type="expression" dxfId="132" priority="488">
      <formula>IF($E$17="Nee",E62="")</formula>
    </cfRule>
    <cfRule type="expression" dxfId="131" priority="489">
      <formula>IF($E$17="Ja",E62&lt;&gt;"")</formula>
    </cfRule>
  </conditionalFormatting>
  <conditionalFormatting sqref="E63">
    <cfRule type="expression" dxfId="130" priority="2">
      <formula>AND($E$62="Ja",$E$63&gt;=1000)</formula>
    </cfRule>
    <cfRule type="expression" dxfId="129" priority="11">
      <formula>AND($E$63=$E$61, $E$63&lt;&gt;"",$E$61&lt;&gt;"")</formula>
    </cfRule>
    <cfRule type="expression" dxfId="128" priority="485">
      <formula>AND($E$17="Nee",$E$62="",E63="")</formula>
    </cfRule>
    <cfRule type="expression" dxfId="127" priority="486">
      <formula>AND($E$17="Ja",$E$62="Nee",E63="")</formula>
    </cfRule>
    <cfRule type="expression" dxfId="126" priority="487">
      <formula>AND($E$17="Ja",$E$62="Ja",E63&lt;1000)</formula>
    </cfRule>
  </conditionalFormatting>
  <conditionalFormatting sqref="E73">
    <cfRule type="expression" dxfId="125" priority="465">
      <formula>IF($E$26="Ja",E73="")</formula>
    </cfRule>
    <cfRule type="expression" dxfId="124" priority="466">
      <formula>IF($E$26="Nee",E73&lt;&gt;"")</formula>
    </cfRule>
  </conditionalFormatting>
  <conditionalFormatting sqref="E74">
    <cfRule type="expression" dxfId="123" priority="19">
      <formula>AND($E$26="Ja",$E$73="",E74="")</formula>
    </cfRule>
    <cfRule type="expression" dxfId="122" priority="463">
      <formula>AND($E$26="Nee",$E$73="Ja",E74&lt;&gt;"")</formula>
    </cfRule>
    <cfRule type="expression" dxfId="121" priority="464">
      <formula>AND($E$26="Nee",$E$73="Nee",E74="")</formula>
    </cfRule>
  </conditionalFormatting>
  <conditionalFormatting sqref="E75">
    <cfRule type="expression" dxfId="120" priority="18">
      <formula>AND($E$26="Ja",$E$73="",E75="")</formula>
    </cfRule>
    <cfRule type="expression" dxfId="119" priority="461">
      <formula>AND($E$26="Nee",$E$73="Ja",E75&lt;&gt;"")</formula>
    </cfRule>
    <cfRule type="expression" dxfId="118" priority="462">
      <formula>AND($E$26="Nee",$E$73="Nee",E75="")</formula>
    </cfRule>
  </conditionalFormatting>
  <conditionalFormatting sqref="E80">
    <cfRule type="expression" dxfId="117" priority="459">
      <formula>IF(OR($E$79="Dutch GAAP",$E$79="IFRS"),E80="")</formula>
    </cfRule>
    <cfRule type="expression" dxfId="116" priority="460">
      <formula>IF($E$79="Anders",E80&lt;&gt;"")</formula>
    </cfRule>
  </conditionalFormatting>
  <conditionalFormatting sqref="E83">
    <cfRule type="expression" dxfId="115" priority="457">
      <formula>IF($E$17="Nee",E83="")</formula>
    </cfRule>
    <cfRule type="expression" dxfId="114" priority="458">
      <formula>IF($E$17="Ja",E83&lt;&gt;"")</formula>
    </cfRule>
  </conditionalFormatting>
  <conditionalFormatting sqref="E86">
    <cfRule type="expression" dxfId="113" priority="455">
      <formula>AND($E$85="Ja",E86&lt;&gt;"")</formula>
    </cfRule>
    <cfRule type="expression" dxfId="112" priority="456">
      <formula>AND($E$85="Nee",E86="")</formula>
    </cfRule>
  </conditionalFormatting>
  <conditionalFormatting sqref="E88">
    <cfRule type="expression" dxfId="111" priority="376">
      <formula>AND($E$87="Nee",$E$88="")</formula>
    </cfRule>
    <cfRule type="expression" dxfId="110" priority="452">
      <formula>AND($E$87="Ja",$E$88&lt;1000000,$E$88&lt;=$E$89)</formula>
    </cfRule>
    <cfRule type="expression" dxfId="109" priority="453">
      <formula>$E$88&gt;$E$89</formula>
    </cfRule>
    <cfRule type="expression" dxfId="108" priority="454">
      <formula>AND($E$87="Ja",$E$88&gt;=1000000)</formula>
    </cfRule>
  </conditionalFormatting>
  <conditionalFormatting sqref="E96">
    <cfRule type="expression" dxfId="107" priority="437">
      <formula>E96&lt;40000</formula>
    </cfRule>
    <cfRule type="expression" dxfId="106" priority="438">
      <formula>AND($E$96&lt;&gt;"",E96&gt;=40000)</formula>
    </cfRule>
  </conditionalFormatting>
  <conditionalFormatting sqref="E97">
    <cfRule type="expression" dxfId="105" priority="435">
      <formula>E97&lt;40000</formula>
    </cfRule>
    <cfRule type="expression" dxfId="104" priority="436">
      <formula>AND($E$97&lt;&gt;"",E97&gt;=40000)</formula>
    </cfRule>
  </conditionalFormatting>
  <conditionalFormatting sqref="E108">
    <cfRule type="expression" dxfId="103" priority="430">
      <formula>AND($E$107&gt;=1,E108&lt;&gt;"")</formula>
    </cfRule>
    <cfRule type="expression" dxfId="102" priority="431">
      <formula>AND($E$107&lt;1,E108="")</formula>
    </cfRule>
  </conditionalFormatting>
  <conditionalFormatting sqref="E109">
    <cfRule type="expression" dxfId="101" priority="428">
      <formula>AND($E$107&gt;=2,E109&lt;&gt;"")</formula>
    </cfRule>
    <cfRule type="expression" dxfId="100" priority="429">
      <formula>AND($E$107&lt;2,E109="")</formula>
    </cfRule>
  </conditionalFormatting>
  <conditionalFormatting sqref="E110">
    <cfRule type="expression" dxfId="99" priority="426">
      <formula>AND($E$107&gt;=3,E110&lt;&gt;"")</formula>
    </cfRule>
    <cfRule type="expression" dxfId="98" priority="427">
      <formula>AND($E$107&lt;3,E110="")</formula>
    </cfRule>
  </conditionalFormatting>
  <conditionalFormatting sqref="E111">
    <cfRule type="expression" dxfId="97" priority="424">
      <formula>AND($E$107&gt;=4,E111&lt;&gt;"")</formula>
    </cfRule>
    <cfRule type="expression" dxfId="96" priority="425">
      <formula>AND($E$107&lt;4,E111="")</formula>
    </cfRule>
  </conditionalFormatting>
  <conditionalFormatting sqref="E112">
    <cfRule type="expression" dxfId="95" priority="422">
      <formula>AND($E$107&gt;=5,E112&lt;&gt;"")</formula>
    </cfRule>
    <cfRule type="expression" dxfId="94" priority="423">
      <formula>AND($E$107&lt;5,E112="")</formula>
    </cfRule>
  </conditionalFormatting>
  <conditionalFormatting sqref="E113">
    <cfRule type="expression" dxfId="93" priority="420">
      <formula>AND($E$107&gt;=6,E113&lt;&gt;"")</formula>
    </cfRule>
    <cfRule type="expression" dxfId="92" priority="421">
      <formula>AND($E$107&lt;6,E113="")</formula>
    </cfRule>
  </conditionalFormatting>
  <conditionalFormatting sqref="E114">
    <cfRule type="expression" dxfId="91" priority="418">
      <formula>AND($E$107&gt;=7,E114&lt;&gt;"")</formula>
    </cfRule>
    <cfRule type="expression" dxfId="90" priority="419">
      <formula>AND($E$107&lt;7,E114="")</formula>
    </cfRule>
  </conditionalFormatting>
  <conditionalFormatting sqref="E115">
    <cfRule type="expression" dxfId="89" priority="416">
      <formula>AND($E$107&gt;=8,E115&lt;&gt;"")</formula>
    </cfRule>
    <cfRule type="expression" dxfId="88" priority="417">
      <formula>AND($E$107&lt;8,E115="")</formula>
    </cfRule>
  </conditionalFormatting>
  <conditionalFormatting sqref="E116">
    <cfRule type="expression" dxfId="87" priority="414">
      <formula>AND($E$107&gt;=9,E116&lt;&gt;"")</formula>
    </cfRule>
    <cfRule type="expression" dxfId="86" priority="415">
      <formula>AND($E$107&lt;9,E116="")</formula>
    </cfRule>
  </conditionalFormatting>
  <conditionalFormatting sqref="E117">
    <cfRule type="expression" dxfId="85" priority="412">
      <formula>AND($E$107&gt;=10,E117&lt;&gt;"")</formula>
    </cfRule>
    <cfRule type="expression" dxfId="84" priority="413">
      <formula>AND($E$107&lt;10,E117="")</formula>
    </cfRule>
  </conditionalFormatting>
  <conditionalFormatting sqref="E120">
    <cfRule type="expression" dxfId="83" priority="410">
      <formula>AND($E$119="Ja",E120&lt;&gt;"")</formula>
    </cfRule>
    <cfRule type="expression" dxfId="82" priority="411">
      <formula>AND($E$119="Nee",E120="")</formula>
    </cfRule>
  </conditionalFormatting>
  <conditionalFormatting sqref="E127">
    <cfRule type="expression" dxfId="81" priority="408">
      <formula>AND($E$127&lt;=$E$126,E127&lt;&gt;"")</formula>
    </cfRule>
  </conditionalFormatting>
  <conditionalFormatting sqref="E129">
    <cfRule type="expression" dxfId="80" priority="17">
      <formula>AND($E$127&gt;=1,$E$129=0)</formula>
    </cfRule>
    <cfRule type="expression" dxfId="79" priority="400">
      <formula>AND($E$127=0,$E$129&lt;&gt;0,$E$129&lt;&gt;"")</formula>
    </cfRule>
    <cfRule type="expression" dxfId="78" priority="405">
      <formula>AND($E$129&lt;&gt;"",OR($E$129&gt;=500000,$E$129&lt;=-500000))</formula>
    </cfRule>
    <cfRule type="expression" dxfId="77" priority="406">
      <formula>AND($E$127&lt;&gt;"",E129&lt;&gt;"")</formula>
    </cfRule>
  </conditionalFormatting>
  <conditionalFormatting sqref="E136">
    <cfRule type="expression" dxfId="76" priority="404">
      <formula>E136&lt;&gt;""</formula>
    </cfRule>
  </conditionalFormatting>
  <conditionalFormatting sqref="E137">
    <cfRule type="expression" dxfId="75" priority="402">
      <formula>E137&lt;&gt;""</formula>
    </cfRule>
  </conditionalFormatting>
  <conditionalFormatting sqref="E141">
    <cfRule type="expression" dxfId="74" priority="395">
      <formula>IF(OR($E$140="Nee, de ingevulde uren betreffen de totale uren zoals deze zijn geregistreerd voor alle controlewerkzaamheden binnen dezelfde groep",$E$140="Ja"),E141="")</formula>
    </cfRule>
    <cfRule type="expression" dxfId="73" priority="396">
      <formula>IF($E$140="Nee, anders (licht toe)",E141&lt;&gt;"")</formula>
    </cfRule>
  </conditionalFormatting>
  <conditionalFormatting sqref="E142">
    <cfRule type="expression" dxfId="72" priority="264">
      <formula>AND($E$140="Ja", E142&lt;&gt;"", E142&gt;0)</formula>
    </cfRule>
    <cfRule type="expression" dxfId="71" priority="348">
      <formula>AND($E$140="Nee, anders (licht toe)",OR(E142="",E142=0))</formula>
    </cfRule>
    <cfRule type="expression" dxfId="70" priority="390">
      <formula>AND($E$140="Nee, anders (licht toe)",E142&lt;&gt;0)</formula>
    </cfRule>
    <cfRule type="expression" dxfId="69" priority="391">
      <formula>AND($E$140="Nee, de ingevulde uren betreffen de totale uren zoals deze zijn geregistreerd voor alle controlewerkzaamheden binnen dezelfde groep",$E$18="Ja",E142&lt;&gt;"")</formula>
    </cfRule>
    <cfRule type="expression" dxfId="68" priority="392">
      <formula>AND($E$140="Nee, de ingevulde uren betreffen de totale uren zoals deze zijn geregistreerd voor alle controlewerkzaamheden binnen dezelfde groep",$E$18="Nee",E142="")</formula>
    </cfRule>
    <cfRule type="expression" dxfId="67" priority="393">
      <formula>AND($E$140="Nee, de ingevulde uren betreffen de totale uren zoals deze zijn geregistreerd voor alle controlewerkzaamheden binnen dezelfde groep",OR($E$18="Nee",$E$17="Nee"),E142&gt;=0)</formula>
    </cfRule>
  </conditionalFormatting>
  <conditionalFormatting sqref="E146">
    <cfRule type="expression" dxfId="66" priority="3">
      <formula>AND(OR($E$140="Ja",AND($E$140="Nee, de ingevulde uren betreffen de totale uren zoals deze zijn geregistreerd voor alle controlewerkzaamheden binnen dezelfde groep",$E$18="Ja")),E146&lt;&gt;"",$E$41="Ja")</formula>
    </cfRule>
    <cfRule type="expression" dxfId="65" priority="241">
      <formula>AND(OR($E$146=0,$E$146=""),$E$41="Nee" )</formula>
    </cfRule>
    <cfRule type="expression" dxfId="64" priority="259">
      <formula>AND(OR($E$140="Nee, anders (licht toe)",AND($E$140="Nee, de ingevulde uren betreffen de totale uren zoals deze zijn geregistreerd voor alle controlewerkzaamheden binnen dezelfde groep",$E$18="Nee")),OR($E$146=0,$E$146=""))</formula>
    </cfRule>
    <cfRule type="expression" dxfId="63" priority="260">
      <formula>AND($E$140="Nee, anders (licht toe)",E146&lt;&gt;"")</formula>
    </cfRule>
    <cfRule type="expression" dxfId="62" priority="261">
      <formula>AND($E$140="Nee, de ingevulde uren betreffen de totale uren zoals deze zijn geregistreerd voor alle controlewerkzaamheden binnen dezelfde groep",OR($E$18="Nee",$E$17="Nee"),E146&lt;&gt;"")</formula>
    </cfRule>
  </conditionalFormatting>
  <conditionalFormatting sqref="E28:E29">
    <cfRule type="expression" dxfId="61" priority="371">
      <formula>$K$13="Nee anders (licht toe)"</formula>
    </cfRule>
  </conditionalFormatting>
  <conditionalFormatting sqref="E76:E77">
    <cfRule type="expression" dxfId="60" priority="370">
      <formula>$K$13="Nee anders (licht toe)"</formula>
    </cfRule>
  </conditionalFormatting>
  <conditionalFormatting sqref="E103:E104">
    <cfRule type="expression" dxfId="59" priority="369">
      <formula>$K$13="Nee anders (licht toe)"</formula>
    </cfRule>
  </conditionalFormatting>
  <conditionalFormatting sqref="E140">
    <cfRule type="expression" dxfId="58" priority="276">
      <formula>E140&lt;&gt;""</formula>
    </cfRule>
  </conditionalFormatting>
  <conditionalFormatting sqref="E144">
    <cfRule type="expression" dxfId="57" priority="242">
      <formula>AND(OR($E$140="Ja",AND($E$140="Nee, de ingevulde uren betreffen de totale uren zoals deze zijn geregistreerd voor alle controlewerkzaamheden binnen dezelfde groep",$E$18="Ja")),E144&lt;&gt;"",$E$67="Ja")</formula>
    </cfRule>
    <cfRule type="expression" dxfId="56" priority="256">
      <formula>AND(OR($E$144=0,$E$144=""),$E$67="Nee" )</formula>
    </cfRule>
    <cfRule type="expression" dxfId="55" priority="257">
      <formula>AND(OR($E$140="Nee, anders (licht toe)",AND($E$140="Nee, de ingevulde uren betreffen de totale uren zoals deze zijn geregistreerd voor alle controlewerkzaamheden binnen dezelfde groep",$E$18="Nee")),OR($E$144="",$E$144=""))</formula>
    </cfRule>
    <cfRule type="expression" dxfId="54" priority="258">
      <formula>AND($E$140="Nee, anders (licht toe)",E144&lt;&gt;"")</formula>
    </cfRule>
  </conditionalFormatting>
  <conditionalFormatting sqref="E148">
    <cfRule type="expression" dxfId="53" priority="240">
      <formula>AND($E$140="Nee, anders (licht toe)",$E$148&lt;&gt;"")</formula>
    </cfRule>
    <cfRule type="expression" dxfId="52" priority="250">
      <formula>AND(OR($E$140="Ja",AND($E$140="Nee, de ingevulde uren betreffen de totale uren zoals deze zijn geregistreerd voor alle controlewerkzaamheden binnen dezelfde groep",$E$18="Ja")),$E$148&lt;&gt;"",OR($E$68="Ja",$E$69="Ja",$E$70="Ja",$E$71="Ja"))</formula>
    </cfRule>
    <cfRule type="expression" dxfId="51" priority="251">
      <formula>AND(OR($E$146=0,$E$148=""),$E$68="Nee" )</formula>
    </cfRule>
    <cfRule type="expression" dxfId="50" priority="252">
      <formula>AND(OR($E$140="Nee, anders (licht toe)",AND($E$140="Nee, de ingevulde uren betreffen de totale uren zoals deze zijn geregistreerd voor alle controlewerkzaamheden binnen dezelfde groep",$E$18="Nee")),OR($E$148=0,$E$148=""))</formula>
    </cfRule>
  </conditionalFormatting>
  <conditionalFormatting sqref="E143">
    <cfRule type="expression" dxfId="49" priority="245">
      <formula>AND($E$140="Nee, anders (licht toe)",E143&lt;&gt;"")</formula>
    </cfRule>
    <cfRule type="expression" dxfId="48" priority="246">
      <formula>AND($E$140="Nee, de ingevulde uren betreffen de totale uren zoals deze zijn geregistreerd voor alle controlewerkzaamheden binnen dezelfde groep",OR($E$18="Nee",$E$17="Nee"),E143&lt;&gt;"")</formula>
    </cfRule>
  </conditionalFormatting>
  <conditionalFormatting sqref="E90">
    <cfRule type="expression" dxfId="47" priority="230">
      <formula>E90&lt;1000000</formula>
    </cfRule>
    <cfRule type="expression" dxfId="46" priority="231">
      <formula>AND(E90&lt;&gt;"",E90&gt;=1000000)</formula>
    </cfRule>
  </conditionalFormatting>
  <conditionalFormatting sqref="E91">
    <cfRule type="expression" dxfId="45" priority="228">
      <formula>E91&lt;1000000</formula>
    </cfRule>
    <cfRule type="expression" dxfId="44" priority="229">
      <formula>AND(E91&lt;&gt;"",E91&gt;=1000000)</formula>
    </cfRule>
  </conditionalFormatting>
  <conditionalFormatting sqref="E92">
    <cfRule type="expression" dxfId="43" priority="226">
      <formula>E92&lt;1000000</formula>
    </cfRule>
    <cfRule type="expression" dxfId="42" priority="227">
      <formula>AND(E92&lt;&gt;"",E92&gt;=1000000)</formula>
    </cfRule>
  </conditionalFormatting>
  <conditionalFormatting sqref="E93">
    <cfRule type="expression" dxfId="41" priority="224">
      <formula>E93&lt;1000000</formula>
    </cfRule>
    <cfRule type="expression" dxfId="40" priority="225">
      <formula>AND(E93&lt;&gt;"",E93&gt;=1000000)</formula>
    </cfRule>
  </conditionalFormatting>
  <conditionalFormatting sqref="E145">
    <cfRule type="expression" dxfId="39" priority="9">
      <formula>AND($E$140="Nee, anders (licht toe)",E145&lt;&gt;"")</formula>
    </cfRule>
    <cfRule type="expression" dxfId="38" priority="10">
      <formula>AND($E$140="Nee, de ingevulde uren betreffen de totale uren zoals deze zijn geregistreerd voor alle controlewerkzaamheden binnen dezelfde groep",OR($E$18="Nee",$E$17="Nee"),E145&lt;&gt;"")</formula>
    </cfRule>
  </conditionalFormatting>
  <conditionalFormatting sqref="E147">
    <cfRule type="expression" dxfId="37" priority="7">
      <formula>AND($E$140="Nee, anders (licht toe)",E147&lt;&gt;"")</formula>
    </cfRule>
    <cfRule type="expression" dxfId="36" priority="8">
      <formula>AND($E$140="Nee, de ingevulde uren betreffen de totale uren zoals deze zijn geregistreerd voor alle controlewerkzaamheden binnen dezelfde groep",OR($E$18="Nee",$E$17="Nee"),E147&lt;&gt;"")</formula>
    </cfRule>
  </conditionalFormatting>
  <conditionalFormatting sqref="E149">
    <cfRule type="expression" dxfId="35" priority="5">
      <formula>AND($E$140="Nee, anders (licht toe)",E149&lt;&gt;"")</formula>
    </cfRule>
    <cfRule type="expression" dxfId="34" priority="6">
      <formula>AND($E$140="Nee, de ingevulde uren betreffen de totale uren zoals deze zijn geregistreerd voor alle controlewerkzaamheden binnen dezelfde groep",OR($E$18="Nee",$E$17="Nee"),E149&lt;&gt;"")</formula>
    </cfRule>
  </conditionalFormatting>
  <conditionalFormatting sqref="E67">
    <cfRule type="expression" dxfId="33" priority="1299">
      <formula>AND($E$66="Nee",E67="Nee")</formula>
    </cfRule>
    <cfRule type="expression" dxfId="32" priority="1300">
      <formula>AND($E$66="Ja",E67="Ja")</formula>
    </cfRule>
    <cfRule type="expression" dxfId="31" priority="1301">
      <formula>AND($E$66="Ja",E67="Nee",SUM($AJ$67:$AJ$71)&gt;=1)</formula>
    </cfRule>
  </conditionalFormatting>
  <conditionalFormatting sqref="E72">
    <cfRule type="expression" dxfId="30" priority="1302">
      <formula>AND($E$66="Nee",$E$71="Nee",E72="")</formula>
    </cfRule>
    <cfRule type="expression" dxfId="29" priority="1303">
      <formula>AND($E$66="Ja",$E$71="Ja",E72&lt;&gt;"")</formula>
    </cfRule>
    <cfRule type="expression" dxfId="28" priority="1304">
      <formula>AND($E$66="Ja",E71="Nee",E72="",SUM($AJ$67:$AJ$71)&gt;=1)</formula>
    </cfRule>
  </conditionalFormatting>
  <conditionalFormatting sqref="E42">
    <cfRule type="expression" dxfId="27" priority="1305">
      <formula>AND($E$41="Nee",E42="Nee")</formula>
    </cfRule>
    <cfRule type="expression" dxfId="26" priority="1306">
      <formula>AND($E$41="Ja",E42="Ja")</formula>
    </cfRule>
    <cfRule type="expression" dxfId="25" priority="1307">
      <formula>AND($E$41="Ja",E42="Nee",SUM($AJ$42:$AJ$47)&gt;=1)</formula>
    </cfRule>
  </conditionalFormatting>
  <conditionalFormatting sqref="E24">
    <cfRule type="expression" dxfId="24" priority="1308">
      <formula>AND($E$24&lt;&gt;"",$E$24&gt;$E$25)</formula>
    </cfRule>
    <cfRule type="expression" dxfId="23" priority="1309">
      <formula>AND($E$24&lt;&gt;"",$AL$24&lt;$E$24)</formula>
    </cfRule>
    <cfRule type="expression" dxfId="22" priority="1310">
      <formula>(($AL$24-$E$24)/365)&gt;10</formula>
    </cfRule>
    <cfRule type="expression" dxfId="21" priority="1311">
      <formula>E24&lt;&gt;""</formula>
    </cfRule>
  </conditionalFormatting>
  <conditionalFormatting sqref="E25">
    <cfRule type="expression" dxfId="20" priority="1312">
      <formula>AND($E$25&lt;&gt;"",$AL$24&lt;$E$25)</formula>
    </cfRule>
    <cfRule type="expression" dxfId="19" priority="1313">
      <formula>AND($E$25&lt;&gt;"",(($AL$24-$E$25)&gt;365))</formula>
    </cfRule>
    <cfRule type="expression" dxfId="18" priority="1314">
      <formula>E25&lt;&gt;""</formula>
    </cfRule>
  </conditionalFormatting>
  <conditionalFormatting sqref="E43">
    <cfRule type="expression" dxfId="17" priority="1315">
      <formula>AND($E$41="Nee",E43="Nee")</formula>
    </cfRule>
    <cfRule type="expression" dxfId="16" priority="1316">
      <formula>AND($E$41="Ja",E43="Ja")</formula>
    </cfRule>
    <cfRule type="expression" dxfId="15" priority="1317">
      <formula>AND($E$41="Ja",E43="Nee",SUM($AJ$42:$AJ$47)&gt;=1)</formula>
    </cfRule>
  </conditionalFormatting>
  <conditionalFormatting sqref="E44:E47">
    <cfRule type="expression" dxfId="14" priority="1318">
      <formula>AND($E$41="Nee",E44="Nee")</formula>
    </cfRule>
    <cfRule type="expression" dxfId="13" priority="1319">
      <formula>AND($E$41="Ja",E44="Ja")</formula>
    </cfRule>
    <cfRule type="expression" dxfId="12" priority="1320">
      <formula>AND($E$41="Ja",E44="Nee",SUM($AJ$42:$AJ$47)&gt;=1)</formula>
    </cfRule>
  </conditionalFormatting>
  <conditionalFormatting sqref="E68:E71">
    <cfRule type="expression" dxfId="11" priority="1363">
      <formula>AND($E$66="Nee",E68="Nee")</formula>
    </cfRule>
    <cfRule type="expression" dxfId="10" priority="1364">
      <formula>AND($E$66="Ja",E68="Ja")</formula>
    </cfRule>
    <cfRule type="expression" dxfId="9" priority="1365">
      <formula>AND($E$66="Ja",E68="Nee",SUM($AJ$67:$AJ$71)&gt;=1)</formula>
    </cfRule>
  </conditionalFormatting>
  <conditionalFormatting sqref="E60">
    <cfRule type="expression" dxfId="8" priority="1379">
      <formula>AND($E$48="Ja",$E$59="Ja",E60&lt;&gt;"")</formula>
    </cfRule>
    <cfRule type="expression" dxfId="7" priority="1380">
      <formula>AND($E$48="Nee",$E$59="Nee",E60="")</formula>
    </cfRule>
    <cfRule type="expression" dxfId="6" priority="1381">
      <formula>AND($E$48="Ja",E59="Nee",$E$60="",SUM($AJ$49:$AJ$59)&gt;=1)</formula>
    </cfRule>
  </conditionalFormatting>
  <conditionalFormatting sqref="E49">
    <cfRule type="expression" dxfId="5" priority="1382">
      <formula>AND($E$48="Nee",E49="Nee")</formula>
    </cfRule>
    <cfRule type="expression" dxfId="4" priority="1383">
      <formula>AND($E$48="Ja",E49="Ja")</formula>
    </cfRule>
    <cfRule type="expression" dxfId="3" priority="1384">
      <formula>AND($E$48="Ja",E49="Nee",SUM($AJ$49:$AJ$59)&gt;=1)</formula>
    </cfRule>
  </conditionalFormatting>
  <conditionalFormatting sqref="E50:E59">
    <cfRule type="expression" dxfId="2" priority="1385">
      <formula>AND($E$48="Nee",E50="Nee")</formula>
    </cfRule>
    <cfRule type="expression" dxfId="1" priority="1386">
      <formula>AND($E$48="Ja",E50="Ja")</formula>
    </cfRule>
    <cfRule type="expression" dxfId="0" priority="1387">
      <formula>AND($E$48="Ja",E50="Nee",SUM($AJ$49:$AJ$59)&gt;=1)</formula>
    </cfRule>
  </conditionalFormatting>
  <dataValidations disablePrompts="1" count="11">
    <dataValidation allowBlank="1" showInputMessage="1" showErrorMessage="1" prompt="Langdurige betrokkenheid" sqref="C50" xr:uid="{FDCBCA9E-F078-4DBB-94E6-DBF624DA314D}"/>
    <dataValidation allowBlank="1" showInputMessage="1" showErrorMessage="1" prompt="Relatieve omvang van de vergoedingen" sqref="C51" xr:uid="{30051C92-83A6-4862-AA84-6FC7F40A430E}"/>
    <dataValidation allowBlank="1" showInputMessage="1" showErrorMessage="1" prompt="Achterstallige vergoedingen" sqref="C52" xr:uid="{18B9F12C-9CFC-405B-8301-87A6A0DFB2AA}"/>
    <dataValidation allowBlank="1" showInputMessage="1" showErrorMessage="1" prompt="Financiële belangen" sqref="C53" xr:uid="{CAB686BC-B63E-416A-99DB-B4788F3F9628}"/>
    <dataValidation allowBlank="1" showInputMessage="1" showErrorMessage="1" prompt="Gezamenlijke zakelijke belangen" sqref="C54" xr:uid="{BE4A07E4-DD7E-47EE-9ED9-D6C24F1DD4D2}"/>
    <dataValidation allowBlank="1" showInputMessage="1" showErrorMessage="1" prompt="Leningen, garantstellingen of andere vormen van zekerheidsstelling" sqref="C55" xr:uid="{FE9AA50D-1BC1-4678-B211-37843CBBA020}"/>
    <dataValidation allowBlank="1" showInputMessage="1" showErrorMessage="1" prompt="Werkrelaties" sqref="C56" xr:uid="{7A7C7353-CD4C-4B25-ADA2-B9BC23663B75}"/>
    <dataValidation allowBlank="1" showInputMessage="1" showErrorMessage="1" prompt="Nauwe persoonlijke relaties" sqref="C57" xr:uid="{D7DC6C2D-022C-46B2-AEA4-01D48D629FA6}"/>
    <dataValidation allowBlank="1" showInputMessage="1" showErrorMessage="1" prompt="Juridische procedures" sqref="C58" xr:uid="{7275D433-A8A0-477F-9550-01EB34AE0180}"/>
    <dataValidation allowBlank="1" showInputMessage="1" showErrorMessage="1" prompt="Samenloop van dienstverlening" sqref="C49:D49" xr:uid="{F2B12E73-4160-470E-89AB-840AAF04C43C}"/>
    <dataValidation allowBlank="1" showErrorMessage="1" sqref="E21 E13" xr:uid="{379050F9-0E21-4E6C-A4AD-429DF6FD0952}"/>
  </dataValidations>
  <hyperlinks>
    <hyperlink ref="D12" location="'1. Basisgegevens'!G9" display="1.1" xr:uid="{B66A2B76-D727-466C-8C8F-B0565484704F}"/>
    <hyperlink ref="D13" location="'1. Basisgegevens'!G10" display="1.2" xr:uid="{C46BEB9E-646D-4128-9841-B0F51A8A552F}"/>
    <hyperlink ref="D14" location="'1. Basisgegevens'!G11" display="1.3" xr:uid="{F8A8BF44-81B7-44FC-A426-C0A4F549D13B}"/>
    <hyperlink ref="D15" location="'1. Basisgegevens'!G29" display="1.4" xr:uid="{893F49C1-214F-499C-BCFF-47D6F410D5F4}"/>
    <hyperlink ref="D16" location="'1. Basisgegevens'!G30" display="1.5" xr:uid="{C3EEEAAC-79EC-4DAB-BAA3-682ADE58D777}"/>
    <hyperlink ref="D17" location="'1. Basisgegevens'!G31" display="1.6a" xr:uid="{F72C257C-4E39-408F-9F3B-2AF7181C5F6E}"/>
    <hyperlink ref="D18" location="'1. Basisgegevens'!G32" display="1.6b" xr:uid="{CF6E2E24-9FAB-42BA-BD9A-B4C1B2A1CA5B}"/>
    <hyperlink ref="D19" location="'1. Basisgegevens'!G33" display="1.6c" xr:uid="{3437553F-07C8-4FC1-BA27-1A075657B068}"/>
    <hyperlink ref="D20" location="'1. Basisgegevens'!G34" display="1.6d" xr:uid="{1EE01D46-7EB3-4FB3-892C-C3D23F9E33D3}"/>
    <hyperlink ref="D22" location="'1. Basisgegevens'!G38" display="1.7" xr:uid="{62427830-46D5-4514-A5BB-00A9B7FA42D4}"/>
    <hyperlink ref="D24" location="'1. Basisgegevens'!G42" display="1.9" xr:uid="{DB45ACB2-875C-433B-A487-27E5754BD1E5}"/>
    <hyperlink ref="D21" location="'1. Basisgegevens'!G35" display="1.6e" xr:uid="{23973889-2C78-4CF4-BA23-F77C0A6F3947}"/>
    <hyperlink ref="D23" location="'1. Basisgegevens'!G39" display="1.8" xr:uid="{68C68321-8B2E-4085-9484-DECE9CF74CB5}"/>
    <hyperlink ref="D25" location="'1. Basisgegevens'!G43" display="1.10" xr:uid="{A3E6A932-F260-420F-BCB0-585EA8698A68}"/>
    <hyperlink ref="D26" location="'1. Basisgegevens'!G44" display="1.11a" xr:uid="{936CB10D-FB48-48AB-95D0-BA5EDFD4AC77}"/>
    <hyperlink ref="D27" location="'1. Basisgegevens'!G45" display="1.11b" xr:uid="{CF388738-AFA3-4F57-B570-C6D5C44A11AA}"/>
    <hyperlink ref="D30" location="'2. Opdrachtaanv. en cont.'!G8" display="2.1" xr:uid="{93CA2E6C-72F8-4980-96B8-285D60164FAF}"/>
    <hyperlink ref="D31" location="'2. Opdrachtaanv. en cont.'!G9" display="2.1a" xr:uid="{FD7E1161-E41F-46CD-9A7D-8E7941B7665B}"/>
    <hyperlink ref="D32" location="'2. Opdrachtaanv. en cont.'!G10" display="2.1b" xr:uid="{248FA80E-1961-4EFE-87F2-A2A05D422323}"/>
    <hyperlink ref="D33" location="'2. Opdrachtaanv. en cont.'!G11" display="2.1c" xr:uid="{A4C6A791-3D8B-48A3-B26C-4F6266103044}"/>
    <hyperlink ref="D34" location="'2. Opdrachtaanv. en cont.'!G12" display="2.2" xr:uid="{45CB52BC-79CD-46FA-B8D5-AA65382F7C54}"/>
    <hyperlink ref="D35" location="'2. Opdrachtaanv. en cont.'!G13" display="2.3" xr:uid="{C0960651-03AF-4CFE-89B4-AE51B532B6EC}"/>
    <hyperlink ref="D36" location="'2. Opdrachtaanv. en cont.'!G14" display="2.4" xr:uid="{8DA325F4-2C44-477D-885F-D324172C7E27}"/>
    <hyperlink ref="D37" location="'2. Opdrachtaanv. en cont.'!G15" display="2.5" xr:uid="{557E0C99-5BEF-4662-BD25-E96AAC7D0656}"/>
    <hyperlink ref="D38" location="'2. Opdrachtaanv. en cont.'!G16" display="2.6" xr:uid="{5777B995-BB13-499C-8CAF-F7B11976AF88}"/>
    <hyperlink ref="D39" location="'2. Opdrachtaanv. en cont.'!G19" display="2.7" xr:uid="{573318BB-32F7-4F2F-BB8A-205584915F3C}"/>
    <hyperlink ref="D40" location="'2. Opdrachtaanv. en cont.'!G20" display="2.8" xr:uid="{3031C9ED-625F-4147-B2EA-56238A77DB13}"/>
    <hyperlink ref="D41" location="'2. Opdrachtaanv. en cont.'!G21" display="2.9" xr:uid="{2A925652-3DF7-4EF2-B032-7A8707ECA6BC}"/>
    <hyperlink ref="D42" location="'2. Opdrachtaanv. en cont.'!G22" display="2.9a" xr:uid="{4C8C0AD2-FD2F-448B-8C1C-2856A3F95899}"/>
    <hyperlink ref="D43" location="'2. Opdrachtaanv. en cont.'!G23" display="2.9b" xr:uid="{6DEA0F70-B5AD-426D-9653-354194EB9A21}"/>
    <hyperlink ref="D44" location="'2. Opdrachtaanv. en cont.'!G24" display="2.9c" xr:uid="{6D0CB3A6-FCDD-4F74-89CB-08C06A4BF93E}"/>
    <hyperlink ref="D45" location="'2. Opdrachtaanv. en cont.'!G25" display="2.9d" xr:uid="{3025FE29-5BD5-4B75-B5EC-D9671FCD1A95}"/>
    <hyperlink ref="D46" location="'2. Opdrachtaanv. en cont.'!G26" display="2.9e" xr:uid="{35F99737-D064-4B68-B9FB-00D9F0CE2D0D}"/>
    <hyperlink ref="D47" location="'2. Opdrachtaanv. en cont.'!G27" display="2.9f" xr:uid="{FC97991D-ED1C-4DA3-9EFF-2FCC0A3E8274}"/>
    <hyperlink ref="D48" location="'2. Opdrachtaanv. en cont.'!G30" display="2.10" xr:uid="{60FDFA1F-E285-4343-9770-DCC512C6A85E}"/>
    <hyperlink ref="D49" location="'2. Opdrachtaanv. en cont.'!G31" display="2.10a" xr:uid="{F3AA4378-F8F9-4BC0-922F-5D6B10C41D0D}"/>
    <hyperlink ref="D60" location="'2. Opdrachtaanv. en cont.'!G43" display="2.11" xr:uid="{50708E59-F48D-4A55-A3F0-DAE5AEB0AEC0}"/>
    <hyperlink ref="D61" location="'2. Opdrachtaanv. en cont.'!G46" display="2.12" xr:uid="{15BDD168-1214-4777-85DB-859D62C6131C}"/>
    <hyperlink ref="D62" location="'2. Opdrachtaanv. en cont.'!G47" display="2.13" xr:uid="{E0C5EC24-4C67-4588-8BF6-F1CBB0AC45DE}"/>
    <hyperlink ref="D63" location="'2. Opdrachtaanv. en cont.'!G48" display="2.14" xr:uid="{921E4EA0-CEA0-4249-A866-50B8059D4881}"/>
    <hyperlink ref="D64" location="'2. Opdrachtaanv. en cont.'!G49" display="2.15" xr:uid="{DE93BD28-2BC6-4839-8737-7A155BD14B9E}"/>
    <hyperlink ref="D65" location="'2. Opdrachtaanv. en cont.'!G50" display="2.16" xr:uid="{B49BD465-43E4-4495-91EA-59CFA1F4FF16}"/>
    <hyperlink ref="D66" location="'2. Opdrachtaanv. en cont.'!G53" display="2.17" xr:uid="{739DE84A-869C-4D0F-95F9-FB6D7765E2B2}"/>
    <hyperlink ref="D67" location="'2. Opdrachtaanv. en cont.'!G54" display="2.17a" xr:uid="{997C9C90-E601-4815-9F96-A5D113B15D82}"/>
    <hyperlink ref="D68" location="'2. Opdrachtaanv. en cont.'!G55" display="2.17b" xr:uid="{EDAC9F56-5DA8-4253-A6B6-7B9BDD585AED}"/>
    <hyperlink ref="D69" location="'2. Opdrachtaanv. en cont.'!G56" display="2.17c" xr:uid="{613D32FE-FB6F-4013-8332-23D50909BE66}"/>
    <hyperlink ref="D70" location="'2. Opdrachtaanv. en cont.'!G57" display="2.17d" xr:uid="{52971FEC-BD12-472F-8C8B-BFD3EB66F07C}"/>
    <hyperlink ref="D71" location="'2. Opdrachtaanv. en cont.'!G58" display="2.17e" xr:uid="{2030DF62-BE57-4DF6-9DC6-7AB33DAD15CB}"/>
    <hyperlink ref="D72" location="'2. Opdrachtaanv. en cont.'!G59" display="2.18" xr:uid="{071CA87F-4596-4ED0-A393-74F7E167100C}"/>
    <hyperlink ref="D73" location="'2. Opdrachtaanv. en cont.'!G60" display="2.19" xr:uid="{A3C14204-2B32-4CE8-81F6-79A635C1E40D}"/>
    <hyperlink ref="D74" location="'2. Opdrachtaanv. en cont.'!G61" display="2.19a" xr:uid="{733910F7-35E6-4D00-96DC-EDDC7EE5DF40}"/>
    <hyperlink ref="D75" location="'2. Opdrachtaanv. en cont.'!G62" display="2.19b" xr:uid="{53725A01-F52F-4B0A-BBE6-55D6AD3DF02B}"/>
    <hyperlink ref="D78" location="'3. Risico-inschatting'!G8" display="3.1" xr:uid="{61303732-EE45-46FF-AF92-46D585897AE3}"/>
    <hyperlink ref="D79" location="'3. Risico-inschatting'!G9" display="3.2" xr:uid="{6088816A-08B7-4CC7-87BF-6271A589E615}"/>
    <hyperlink ref="D80" location="'3. Risico-inschatting'!G10" display="3.2a" xr:uid="{29828337-D3B4-4A52-98FB-4E94A687780E}"/>
    <hyperlink ref="D81" location="'3. Risico-inschatting'!G11" display="3.3" xr:uid="{9EEAAFB3-59F8-4C55-BCCF-43FA8338D7B2}"/>
    <hyperlink ref="D82" location="'3. Risico-inschatting'!G12" display="3.4" xr:uid="{B819DD4D-BC81-442F-90DD-F73528AE9A4D}"/>
    <hyperlink ref="D83" location="'3. Risico-inschatting'!G13" display="3.5" xr:uid="{87962172-B572-4F26-BEF4-B98363C95966}"/>
    <hyperlink ref="D84" location="'3. Risico-inschatting'!G14" display="3.6" xr:uid="{279A0BFF-A2B9-4EF7-9131-4E404B32C5B9}"/>
    <hyperlink ref="D85" location="'3. Risico-inschatting'!G15" display="3.7" xr:uid="{72D3F275-4C39-4E8B-B066-C929C92D6328}"/>
    <hyperlink ref="D86" location="'3. Risico-inschatting'!G16" display="3.8" xr:uid="{9468876A-355F-47F6-84AE-FA957746562A}"/>
    <hyperlink ref="D87" location="'3. Risico-inschatting'!G17" display="3.9" xr:uid="{8F2FDEB3-2AD2-44BC-A399-E1E795C094E8}"/>
    <hyperlink ref="D88" location="'3. Risico-inschatting'!G18" display="3.9a" xr:uid="{E6EA43CA-40B7-4566-9C99-99091EB0EFF1}"/>
    <hyperlink ref="D89" location="'3. Risico-inschatting'!G21" display="3.10" xr:uid="{6B0950EE-3BD2-441A-A800-6DFFD1753CD1}"/>
    <hyperlink ref="D90" location="'3. Risico-inschatting'!G22" display="3.11" xr:uid="{3A2F2997-F404-41E2-AC41-1C84D6BC7476}"/>
    <hyperlink ref="D91" location="'3. Risico-inschatting'!G23" display="3.12" xr:uid="{B0D64C13-F3AF-4ED0-898F-CAD31355E614}"/>
    <hyperlink ref="D92" location="'3. Risico-inschatting'!G24" display="3.13" xr:uid="{2B3FDE42-F4CA-440E-8414-0A54B51F8157}"/>
    <hyperlink ref="D93" location="'3. Risico-inschatting'!G25" display="3.14" xr:uid="{72DD47A2-F35E-407C-8CB7-532CE155BF26}"/>
    <hyperlink ref="D94" location="'3. Risico-inschatting'!G26" display="3.15" xr:uid="{B41FAFD6-4197-48DA-9E9C-DADF8C3C6A2D}"/>
    <hyperlink ref="D95" location="'3. Risico-inschatting'!G29" display="3.16" xr:uid="{9E30858E-A8E2-4DAF-8F08-3D9F6F31CBFA}"/>
    <hyperlink ref="D96" location="'3. Risico-inschatting'!G32" display="3.17" xr:uid="{A0F41236-CC37-452F-A096-8C863C6384A7}"/>
    <hyperlink ref="D97" location="'3. Risico-inschatting'!G33" display="3.18" xr:uid="{3E0E3335-AAEF-4C95-B263-972E6361DF5B}"/>
    <hyperlink ref="D98" location="'3. Risico-inschatting'!G36" display="3.19" xr:uid="{C32D1452-DE0A-454A-91AC-1274326E17E4}"/>
    <hyperlink ref="D99" location="'3. Risico-inschatting'!G37" display="3.20" xr:uid="{A6973601-9302-4DA2-B190-209C2493A23C}"/>
    <hyperlink ref="D100" location="'3. Risico-inschatting'!G38" display="3.21" xr:uid="{FF9A21FF-7399-4899-8B74-FCF71055C3C5}"/>
    <hyperlink ref="D101" location="'3. Risico-inschatting'!G40" display="3.22" xr:uid="{B2FAEEB3-35D2-411A-90A2-AADC40FFB8E7}"/>
    <hyperlink ref="D102" location="'3. Risico-inschatting'!G41" display="3.23" xr:uid="{F444051B-D556-4E1D-B431-49F52B84D7D0}"/>
    <hyperlink ref="D105" location="'4. Uitvoering'!G8" display="4.1" xr:uid="{F8DBDBAA-37A8-452B-BB8D-14A0B530944B}"/>
    <hyperlink ref="D106" location="'4. Uitvoering'!G9" display="4.2" xr:uid="{7BAAEED0-A826-430E-9733-0085987F16C2}"/>
    <hyperlink ref="D107" location="'4. Uitvoering'!G12" display="4.3" xr:uid="{07D1CFAB-614A-4961-8E62-4ACD8AFD8052}"/>
    <hyperlink ref="D108" location="'4. Uitvoering'!G14" display="4.4a" xr:uid="{00EFEAEC-A6B8-4C7A-B575-BB6B1CB82459}"/>
    <hyperlink ref="D109" location="'4. Uitvoering'!G15" display="4.4b" xr:uid="{DC0B7C6B-20C6-4F9A-A566-B643AE9732E3}"/>
    <hyperlink ref="D110" location="'4. Uitvoering'!G16" display="4.4c" xr:uid="{AF185BF8-A828-4440-83DF-EBD2CB14D1B1}"/>
    <hyperlink ref="D111" location="'4. Uitvoering'!G17" display="4.4d" xr:uid="{A54047E3-3D0E-4EAF-8A53-7E3AC993124A}"/>
    <hyperlink ref="D112" location="'4. Uitvoering'!G18" display="4.4e" xr:uid="{34158DB1-FC58-4A4F-8114-01F2A6DDDD3D}"/>
    <hyperlink ref="D113" location="'4. Uitvoering'!G19" display="4.4f" xr:uid="{CEA313B0-08B8-43FB-A033-F339B2D56861}"/>
    <hyperlink ref="D114" location="'4. Uitvoering'!G20" display="4.4g" xr:uid="{CC478F10-B6D6-478E-BE5D-D143102F7563}"/>
    <hyperlink ref="D115" location="'4. Uitvoering'!G21" display="4.4h" xr:uid="{B5F51886-BD03-4470-9283-9A8EF2F38916}"/>
    <hyperlink ref="D116" location="'4. Uitvoering'!G22" display="4.4i" xr:uid="{172FD036-DF1B-4A9E-AA53-A896B314A840}"/>
    <hyperlink ref="D117" location="'4. Uitvoering'!G23" display="4.4j" xr:uid="{68BDD97D-7D1D-4713-B489-64816706AF8B}"/>
    <hyperlink ref="D118" location="'4. Uitvoering'!G24" display="4.5" xr:uid="{CF227B61-4549-43B3-A557-6E92B50DD2A6}"/>
    <hyperlink ref="D119" location="'4. Uitvoering'!G25" display="4.6" xr:uid="{A1A43B12-F942-4E51-93FA-586D052B3C90}"/>
    <hyperlink ref="D120" location="'4. Uitvoering'!G26" display="4.7" xr:uid="{EFEC94EB-37CA-451B-B529-26BD77A1184B}"/>
    <hyperlink ref="D123" location="'5. Afronding en oordeelsvorming'!G8" display="5.1" xr:uid="{96EAF9C1-8EA6-40FF-9811-1904E2622C65}"/>
    <hyperlink ref="D124" location="'5. Afronding en oordeelsvorming'!G11" display="5.2" xr:uid="{9BE01F32-33DF-481B-A94A-7D0EE05EE655}"/>
    <hyperlink ref="D125" location="'5. Afronding en oordeelsvorming'!G12" display="5.3" xr:uid="{EC396794-C9FE-48D9-BD9D-8F040500C7C2}"/>
    <hyperlink ref="D126" location="'5. Afronding en oordeelsvorming'!G15" display="5.4a" xr:uid="{1D476543-DE2B-4AD1-89AE-84179A589133}"/>
    <hyperlink ref="D127" location="'5. Afronding en oordeelsvorming'!G16" display="5.4b" xr:uid="{5A3EF777-CF16-4B7E-9E68-8A81CC0BF08D}"/>
    <hyperlink ref="D128" location="'5. Afronding en oordeelsvorming'!G17" display="5.4c" xr:uid="{8E91209C-A8EA-402B-99DB-2605D100AE5B}"/>
    <hyperlink ref="D129" location="'5. Afronding en oordeelsvorming'!G18" display="5.4d" xr:uid="{BE239205-D6A2-4BB5-8B7E-5637E63497B9}"/>
    <hyperlink ref="D130" location="'5. Afronding en oordeelsvorming'!G19" display="5.5a" xr:uid="{9C1517B9-BEC7-4B36-AB0E-30BD71A930A7}"/>
    <hyperlink ref="D131" location="'5. Afronding en oordeelsvorming'!G20" display="5.5b" xr:uid="{36361E45-9A2B-4187-8650-BD80754572BF}"/>
    <hyperlink ref="D132" location="'5. Afronding en oordeelsvorming'!G21" display="5.5c" xr:uid="{5A061763-1300-40B6-966F-44E0F949C04F}"/>
    <hyperlink ref="D133" location="'5. Afronding en oordeelsvorming'!G22" display="5.5d" xr:uid="{AABC096F-DFFE-48A1-8CEF-8D5E333E48F0}"/>
    <hyperlink ref="D134" location="'5. Afronding en oordeelsvorming'!G23" display="5.5e" xr:uid="{CD4D346C-EE83-48BE-B81E-0872DFA0302F}"/>
    <hyperlink ref="D135" location="'5. Afronding en oordeelsvorming'!G24" display="5.6a" xr:uid="{2E180EB4-5EDA-4260-B82E-FC6006720E45}"/>
    <hyperlink ref="D136" location="'5. Afronding en oordeelsvorming'!G25" display="5.6b" xr:uid="{B1A1FE07-AE4A-4744-A17F-6E8A104B42C7}"/>
    <hyperlink ref="D137" location="'5. Afronding en oordeelsvorming'!G26" display="5.6c" xr:uid="{C29FD237-9EC3-4E48-8222-03D44B152864}"/>
    <hyperlink ref="D140" location="'6. Urenbesteding'!AL16" display="6.1" xr:uid="{C644319A-AA1D-4588-8C04-E427A42B42A9}"/>
    <hyperlink ref="D141" location="'6. Urenbesteding'!L9" display="6.1a" xr:uid="{87D7C768-51DC-4E18-B620-B1CE587B7CC0}"/>
    <hyperlink ref="D142" location="'6. Urenbesteding'!L13" display="6.2a" xr:uid="{BD2DF7BB-FA77-4A34-9906-DDDFD663B13A}"/>
    <hyperlink ref="D143" location="'6. Urenbesteding'!L14" display="6.2b" xr:uid="{D10D79F7-6129-4B6C-B35C-AFFE9AC184F1}"/>
    <hyperlink ref="D144" location="'6. Urenbesteding'!L15" display="6.2c" xr:uid="{A9BCFA92-33E8-4576-9BC0-EBEE701EEC94}"/>
    <hyperlink ref="D145" location="'6. Urenbesteding'!L16" display="6.2d" xr:uid="{3320141B-5F12-47B5-91F0-1C6B0BDC4F51}"/>
    <hyperlink ref="D146" location="'6. Urenbesteding'!L17" display="6.2e" xr:uid="{9BD81566-1E5B-4865-889C-42F6C4AA9ACC}"/>
    <hyperlink ref="D147" location="'6. Urenbesteding'!L18" display="6.2f" xr:uid="{182A3DAF-F5F3-4FD2-85DE-432DCDE48E26}"/>
    <hyperlink ref="D148" location="'6. Urenbesteding'!L19" display="6.2g" xr:uid="{2A465C6A-0500-4CB8-BB4C-C920AF97E4B4}"/>
    <hyperlink ref="D149" location="'6. Urenbesteding'!L20" display="6.2h" xr:uid="{61B0C474-F624-4C3A-A957-3D82364CE2AB}"/>
    <hyperlink ref="D150" location="'6. Urenbesteding'!L26" display="6.3" xr:uid="{774B7FE6-46B0-46C1-92CE-238A76A86B05}"/>
    <hyperlink ref="E157" r:id="rId1" xr:uid="{C9CA7443-E3EE-4004-8D53-B9865A2AA1B8}"/>
    <hyperlink ref="D11" location="'1. Basisgegevens'!G8" display="1.0" xr:uid="{F5F0A246-0BFE-497E-B171-792BB6BC406B}"/>
    <hyperlink ref="D50" location="'2. Opdrachtaanv. en cont.'!G32" display="2.10b" xr:uid="{9997B337-6091-49D2-B025-B078FA13A940}"/>
    <hyperlink ref="D51" location="'2. Opdrachtaanv. en cont.'!G33" display="2.10c" xr:uid="{F5B5DC23-84ED-4194-BA40-64BBC7A6B009}"/>
    <hyperlink ref="D59" location="'2. Opdrachtaanv. en cont.'!G41" display="2.10k" xr:uid="{0CDB2C5C-6176-427B-BD0C-770BF97E7B9F}"/>
    <hyperlink ref="D58" location="'2. Opdrachtaanv. en cont.'!G40" display="2.10j" xr:uid="{C2BFF9DF-8F1E-478C-A46A-7AE337F2A3FD}"/>
    <hyperlink ref="D57" location="'2. Opdrachtaanv. en cont.'!G39" display="2.10i" xr:uid="{BCFC3DE5-EA9F-426B-B8DC-E0BF466CDB07}"/>
    <hyperlink ref="D56" location="'2. Opdrachtaanv. en cont.'!G38" display="2.10h" xr:uid="{C6070B7E-CC4C-491F-BA3B-9CE700831252}"/>
    <hyperlink ref="D55" location="'2. Opdrachtaanv. en cont.'!G37" display="2.10g" xr:uid="{596FF882-E7DC-4CD8-99BD-7CC0C2B91EC7}"/>
    <hyperlink ref="D54" location="'2. Opdrachtaanv. en cont.'!G36" display="2.10f" xr:uid="{9448AEE1-05EB-484D-A731-A1444031BF11}"/>
    <hyperlink ref="D53" location="'2. Opdrachtaanv. en cont.'!G35" display="2.10e" xr:uid="{55337DA6-B3FB-4D7A-B291-333601364229}"/>
    <hyperlink ref="D52" location="'2. Opdrachtaanv. en cont.'!G34" display="2.10d" xr:uid="{1B74023F-E32C-4DBD-B0D9-AC277E47A342}"/>
  </hyperlinks>
  <pageMargins left="0.7" right="0.7" top="0.75" bottom="0.75" header="0.3" footer="0.3"/>
  <pageSetup paperSize="9" orientation="portrait" verticalDpi="0" r:id="rId2"/>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spe:Receivers xmlns:spe="http://schemas.microsoft.com/sharepoint/events">
  <Receiver>
    <Name>Policy Auditing</Name>
    <Synchronization>Synchronous</Synchronization>
    <Type>10001</Type>
    <SequenceNumber>1100</SequenceNumber>
    <Url/>
    <Assembly>Microsoft.Office.Policy, Version=15.0.0.0, Culture=neutral, PublicKeyToken=71e9bce111e9429c</Assembly>
    <Class>Microsoft.Office.RecordsManagement.Internal.AuditHandler</Class>
    <Data/>
    <Filter/>
  </Receiver>
  <Receiver>
    <Name>Policy Auditing</Name>
    <Synchronization>Synchronous</Synchronization>
    <Type>10002</Type>
    <SequenceNumber>1101</SequenceNumber>
    <Url/>
    <Assembly>Microsoft.Office.Policy, Version=15.0.0.0, Culture=neutral, PublicKeyToken=71e9bce111e9429c</Assembly>
    <Class>Microsoft.Office.RecordsManagement.Internal.AuditHandler</Class>
    <Data/>
    <Filter/>
  </Receiver>
  <Receiver>
    <Name>Policy Auditing</Name>
    <Synchronization>Synchronous</Synchronization>
    <Type>10004</Type>
    <SequenceNumber>1102</SequenceNumber>
    <Url/>
    <Assembly>Microsoft.Office.Policy, Version=15.0.0.0, Culture=neutral, PublicKeyToken=71e9bce111e9429c</Assembly>
    <Class>Microsoft.Office.RecordsManagement.Internal.AuditHandler</Class>
    <Data/>
    <Filter/>
  </Receiver>
  <Receiver>
    <Name>Policy Auditing</Name>
    <Synchronization>Synchronous</Synchronization>
    <Type>10006</Type>
    <SequenceNumber>1103</SequenceNumber>
    <Url/>
    <Assembly>Microsoft.Office.Policy, Version=15.0.0.0, Culture=neutral, PublicKeyToken=71e9bce111e9429c</Assembly>
    <Class>Microsoft.Office.RecordsManagement.Internal.AuditHandler</Class>
    <Data/>
    <Filter/>
  </Receiver>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1a17d7f3-a02c-4e88-b87b-9e831c62902c" ContentTypeId="0x010100AF3C3E63A8E348D0B83574E1B1F453E5003929ED3A8D04456685ACF4C22313EE1B" PreviousValue="false"/>
</file>

<file path=customXml/item4.xml><?xml version="1.0" encoding="utf-8"?>
<ct:contentTypeSchema xmlns:ct="http://schemas.microsoft.com/office/2006/metadata/contentType" xmlns:ma="http://schemas.microsoft.com/office/2006/metadata/properties/metaAttributes" ct:_="" ma:_="" ma:contentTypeName="Algemeen document" ma:contentTypeID="0x010100AF3C3E63A8E348D0B83574E1B1F453E5003929ED3A8D04456685ACF4C22313EE1B00C38663C13C6A0E4B876108F7A0FCBDE2" ma:contentTypeVersion="253" ma:contentTypeDescription="Een nieuw document maken." ma:contentTypeScope="" ma:versionID="0a5a7ae4575d5880eb5f0599c8143151">
  <xsd:schema xmlns:xsd="http://www.w3.org/2001/XMLSchema" xmlns:xs="http://www.w3.org/2001/XMLSchema" xmlns:p="http://schemas.microsoft.com/office/2006/metadata/properties" xmlns:ns1="http://schemas.microsoft.com/sharepoint/v3" xmlns:ns3="936c9f6d-703f-4492-b10b-5967c53212d1" xmlns:ns4="7e63132b-4ebf-45ff-bece-f1cd0400eedc" targetNamespace="http://schemas.microsoft.com/office/2006/metadata/properties" ma:root="true" ma:fieldsID="c32f66dc0d4e8ce2817bff0198445c38" ns1:_="" ns3:_="" ns4:_="">
    <xsd:import namespace="http://schemas.microsoft.com/sharepoint/v3"/>
    <xsd:import namespace="936c9f6d-703f-4492-b10b-5967c53212d1"/>
    <xsd:import namespace="7e63132b-4ebf-45ff-bece-f1cd0400eedc"/>
    <xsd:element name="properties">
      <xsd:complexType>
        <xsd:sequence>
          <xsd:element name="documentManagement">
            <xsd:complexType>
              <xsd:all>
                <xsd:element ref="ns3:Opsteldatum" minOccurs="0"/>
                <xsd:element ref="ns3:Jaar" minOccurs="0"/>
                <xsd:element ref="ns3:Geadresseerde" minOccurs="0"/>
                <xsd:element ref="ns3:Relatienummer" minOccurs="0"/>
                <xsd:element ref="ns3:vergunningnummer" minOccurs="0"/>
                <xsd:element ref="ns3:Debiteurnummer" minOccurs="0"/>
                <xsd:element ref="ns3:Referentie" minOccurs="0"/>
                <xsd:element ref="ns3:OmschrijvingNote" minOccurs="0"/>
                <xsd:element ref="ns3:Betreft" minOccurs="0"/>
                <xsd:element ref="ns3:KopieAan" minOccurs="0"/>
                <xsd:element ref="ns3:OrigineleLLLocatie" minOccurs="0"/>
                <xsd:element ref="ns3:OrigineleLLObjectId" minOccurs="0"/>
                <xsd:element ref="ns3:OrigineleLLFolder" minOccurs="0"/>
                <xsd:element ref="ns3:LL_subfolder_1" minOccurs="0"/>
                <xsd:element ref="ns3:LL_subfolder_2" minOccurs="0"/>
                <xsd:element ref="ns3:LL_subfolder_3" minOccurs="0"/>
                <xsd:element ref="ns3:LL_subfolder_4" minOccurs="0"/>
                <xsd:element ref="ns3:LL_subfolder_5" minOccurs="0"/>
                <xsd:element ref="ns3:ToezichtstaakHTField0" minOccurs="0"/>
                <xsd:element ref="ns3:KanaalHTField0" minOccurs="0"/>
                <xsd:element ref="ns3:OrganisatieonderdeelHTField0" minOccurs="0"/>
                <xsd:element ref="ns3:ProcesHTField0" minOccurs="0"/>
                <xsd:element ref="ns3:TaxCatchAllLabel" minOccurs="0"/>
                <xsd:element ref="ns3:TaxCatchAll" minOccurs="0"/>
                <xsd:element ref="ns3:TaxKeywordTaxHTField" minOccurs="0"/>
                <xsd:element ref="ns3:DocumenttypeHTField0" minOccurs="0"/>
                <xsd:element ref="ns1:_dlc_Exempt"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41" nillable="true" ma:displayName="Van beleid uitgesloten"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36c9f6d-703f-4492-b10b-5967c53212d1" elementFormDefault="qualified">
    <xsd:import namespace="http://schemas.microsoft.com/office/2006/documentManagement/types"/>
    <xsd:import namespace="http://schemas.microsoft.com/office/infopath/2007/PartnerControls"/>
    <xsd:element name="Opsteldatum" ma:index="7" nillable="true" ma:displayName="Opsteldatum" ma:format="DateOnly" ma:internalName="Opsteldatum" ma:readOnly="false">
      <xsd:simpleType>
        <xsd:restriction base="dms:DateTime"/>
      </xsd:simpleType>
    </xsd:element>
    <xsd:element name="Jaar" ma:index="8" nillable="true" ma:displayName="Jaar" ma:internalName="Jaar">
      <xsd:simpleType>
        <xsd:restriction base="dms:Text">
          <xsd:maxLength value="4"/>
        </xsd:restriction>
      </xsd:simpleType>
    </xsd:element>
    <xsd:element name="Geadresseerde" ma:index="10" nillable="true" ma:displayName="Geadresseerde" ma:internalName="Geadresseerde" ma:readOnly="false">
      <xsd:simpleType>
        <xsd:restriction base="dms:Note">
          <xsd:maxLength value="255"/>
        </xsd:restriction>
      </xsd:simpleType>
    </xsd:element>
    <xsd:element name="Relatienummer" ma:index="11" nillable="true" ma:displayName="Relatienummer" ma:description="Meerdere relatienummers scheiden door middel van een puntkomma." ma:internalName="Relatienummer" ma:readOnly="false">
      <xsd:simpleType>
        <xsd:restriction base="dms:Text">
          <xsd:maxLength value="255"/>
        </xsd:restriction>
      </xsd:simpleType>
    </xsd:element>
    <xsd:element name="vergunningnummer" ma:index="12" nillable="true" ma:displayName="Vergunningnummer" ma:internalName="vergunningnummer" ma:readOnly="false">
      <xsd:simpleType>
        <xsd:restriction base="dms:Text"/>
      </xsd:simpleType>
    </xsd:element>
    <xsd:element name="Debiteurnummer" ma:index="13" nillable="true" ma:displayName="Debiteurnummer" ma:indexed="true" ma:internalName="Debiteurnummer" ma:readOnly="false">
      <xsd:simpleType>
        <xsd:restriction base="dms:Text"/>
      </xsd:simpleType>
    </xsd:element>
    <xsd:element name="Referentie" ma:index="14" nillable="true" ma:displayName="Referentie" ma:internalName="Referentie" ma:readOnly="false">
      <xsd:simpleType>
        <xsd:restriction base="dms:Text"/>
      </xsd:simpleType>
    </xsd:element>
    <xsd:element name="OmschrijvingNote" ma:index="15" nillable="true" ma:displayName="Omschrijving" ma:internalName="OmschrijvingNote" ma:readOnly="false">
      <xsd:simpleType>
        <xsd:restriction base="dms:Note">
          <xsd:maxLength value="255"/>
        </xsd:restriction>
      </xsd:simpleType>
    </xsd:element>
    <xsd:element name="Betreft" ma:index="17" nillable="true" ma:displayName="Betreft" ma:internalName="Betreft" ma:readOnly="false">
      <xsd:simpleType>
        <xsd:restriction base="dms:Text"/>
      </xsd:simpleType>
    </xsd:element>
    <xsd:element name="KopieAan" ma:index="18" nillable="true" ma:displayName="Kopie aan" ma:internalName="KopieAan" ma:readOnly="false">
      <xsd:simpleType>
        <xsd:restriction base="dms:Note">
          <xsd:maxLength value="255"/>
        </xsd:restriction>
      </xsd:simpleType>
    </xsd:element>
    <xsd:element name="OrigineleLLLocatie" ma:index="19" nillable="true" ma:displayName="Originele LL Locatie" ma:internalName="OrigineleLLLocatie">
      <xsd:simpleType>
        <xsd:restriction base="dms:Note"/>
      </xsd:simpleType>
    </xsd:element>
    <xsd:element name="OrigineleLLObjectId" ma:index="20" nillable="true" ma:displayName="Originele LL objectid" ma:internalName="OrigineleLLObjectId">
      <xsd:simpleType>
        <xsd:restriction base="dms:Text"/>
      </xsd:simpleType>
    </xsd:element>
    <xsd:element name="OrigineleLLFolder" ma:index="21" nillable="true" ma:displayName="Originele LL folder" ma:internalName="OrigineleLLFolder">
      <xsd:simpleType>
        <xsd:restriction base="dms:Text"/>
      </xsd:simpleType>
    </xsd:element>
    <xsd:element name="LL_subfolder_1" ma:index="22" nillable="true" ma:displayName="LL subfolder 1" ma:internalName="LL_subfolder_1">
      <xsd:simpleType>
        <xsd:restriction base="dms:Text">
          <xsd:maxLength value="255"/>
        </xsd:restriction>
      </xsd:simpleType>
    </xsd:element>
    <xsd:element name="LL_subfolder_2" ma:index="23" nillable="true" ma:displayName="LL subfolder 2" ma:internalName="LL_subfolder_2">
      <xsd:simpleType>
        <xsd:restriction base="dms:Text"/>
      </xsd:simpleType>
    </xsd:element>
    <xsd:element name="LL_subfolder_3" ma:index="24" nillable="true" ma:displayName="LL subfolder 3" ma:internalName="LL_subfolder_3">
      <xsd:simpleType>
        <xsd:restriction base="dms:Text"/>
      </xsd:simpleType>
    </xsd:element>
    <xsd:element name="LL_subfolder_4" ma:index="25" nillable="true" ma:displayName="LL subfolder 4" ma:internalName="LL_subfolder_4">
      <xsd:simpleType>
        <xsd:restriction base="dms:Text"/>
      </xsd:simpleType>
    </xsd:element>
    <xsd:element name="LL_subfolder_5" ma:index="26" nillable="true" ma:displayName="LL subfolder 5" ma:internalName="LL_subfolder_5">
      <xsd:simpleType>
        <xsd:restriction base="dms:Text"/>
      </xsd:simpleType>
    </xsd:element>
    <xsd:element name="ToezichtstaakHTField0" ma:index="27" nillable="true" ma:taxonomy="true" ma:internalName="ToezichtstaakTaxHTField0" ma:taxonomyFieldName="Toezichtstaak" ma:displayName="Toezichtstaak" ma:readOnly="false" ma:default="" ma:fieldId="{713f5d9e-51e9-4a7c-9bff-c27fd59a3be3}" ma:sspId="1a17d7f3-a02c-4e88-b87b-9e831c62902c" ma:termSetId="6e520f14-f60a-4e68-8b6d-6a1e18369352" ma:anchorId="00000000-0000-0000-0000-000000000000" ma:open="true" ma:isKeyword="false">
      <xsd:complexType>
        <xsd:sequence>
          <xsd:element ref="pc:Terms" minOccurs="0" maxOccurs="1"/>
        </xsd:sequence>
      </xsd:complexType>
    </xsd:element>
    <xsd:element name="KanaalHTField0" ma:index="28" nillable="true" ma:taxonomy="true" ma:internalName="KanaalTaxHTField0" ma:taxonomyFieldName="Kanaal" ma:displayName="Kanaal" ma:readOnly="false" ma:fieldId="{be854940-bd99-479f-802b-c0c3789748bf}" ma:sspId="1a17d7f3-a02c-4e88-b87b-9e831c62902c" ma:termSetId="5bb6c286-dbb6-4c25-b2ca-12fdc7485cb0" ma:anchorId="00000000-0000-0000-0000-000000000000" ma:open="true" ma:isKeyword="false">
      <xsd:complexType>
        <xsd:sequence>
          <xsd:element ref="pc:Terms" minOccurs="0" maxOccurs="1"/>
        </xsd:sequence>
      </xsd:complexType>
    </xsd:element>
    <xsd:element name="OrganisatieonderdeelHTField0" ma:index="29" nillable="true" ma:taxonomy="true" ma:internalName="OrganisatieonderdeelTaxHTField0" ma:taxonomyFieldName="Organisatieonderdeel" ma:displayName="Organisatie onderdeel" ma:readOnly="false" ma:default="" ma:fieldId="{0a539a65-524b-4bd0-8108-3755f7372a81}" ma:sspId="1a17d7f3-a02c-4e88-b87b-9e831c62902c" ma:termSetId="94fea994-e0b0-4b70-96b8-4fc22f8611b5" ma:anchorId="00000000-0000-0000-0000-000000000000" ma:open="true" ma:isKeyword="false">
      <xsd:complexType>
        <xsd:sequence>
          <xsd:element ref="pc:Terms" minOccurs="0" maxOccurs="1"/>
        </xsd:sequence>
      </xsd:complexType>
    </xsd:element>
    <xsd:element name="ProcesHTField0" ma:index="32" nillable="true" ma:taxonomy="true" ma:internalName="ProcesTaxHTField0" ma:taxonomyFieldName="Proces" ma:displayName="Proces" ma:indexed="true" ma:default="" ma:fieldId="{73969141-b825-401d-b68b-4fed00d26698}" ma:sspId="1a17d7f3-a02c-4e88-b87b-9e831c62902c" ma:termSetId="9cf31780-5a2d-4a89-a874-4589c950fb6d" ma:anchorId="00000000-0000-0000-0000-000000000000" ma:open="true" ma:isKeyword="false">
      <xsd:complexType>
        <xsd:sequence>
          <xsd:element ref="pc:Terms" minOccurs="0" maxOccurs="1"/>
        </xsd:sequence>
      </xsd:complexType>
    </xsd:element>
    <xsd:element name="TaxCatchAllLabel" ma:index="35" nillable="true" ma:displayName="Taxonomy Catch All Column1" ma:hidden="true" ma:list="{c6fc0e6c-b325-4e30-94f9-a3bf18a9a36a}" ma:internalName="TaxCatchAllLabel" ma:readOnly="true" ma:showField="CatchAllDataLabel" ma:web="7e63132b-4ebf-45ff-bece-f1cd0400eedc">
      <xsd:complexType>
        <xsd:complexContent>
          <xsd:extension base="dms:MultiChoiceLookup">
            <xsd:sequence>
              <xsd:element name="Value" type="dms:Lookup" maxOccurs="unbounded" minOccurs="0" nillable="true"/>
            </xsd:sequence>
          </xsd:extension>
        </xsd:complexContent>
      </xsd:complexType>
    </xsd:element>
    <xsd:element name="TaxCatchAll" ma:index="38" nillable="true" ma:displayName="Taxonomy Catch All Column" ma:hidden="true" ma:list="{c6fc0e6c-b325-4e30-94f9-a3bf18a9a36a}" ma:internalName="TaxCatchAll" ma:showField="CatchAllData" ma:web="7e63132b-4ebf-45ff-bece-f1cd0400eedc">
      <xsd:complexType>
        <xsd:complexContent>
          <xsd:extension base="dms:MultiChoiceLookup">
            <xsd:sequence>
              <xsd:element name="Value" type="dms:Lookup" maxOccurs="unbounded" minOccurs="0" nillable="true"/>
            </xsd:sequence>
          </xsd:extension>
        </xsd:complexContent>
      </xsd:complexType>
    </xsd:element>
    <xsd:element name="TaxKeywordTaxHTField" ma:index="39" nillable="true" ma:taxonomy="true" ma:internalName="TaxKeywordTaxHTField" ma:taxonomyFieldName="TaxKeyword" ma:displayName="Ondernemingstrefwoorden" ma:fieldId="{23f27201-bee3-471e-b2e7-b64fd8b7ca38}" ma:taxonomyMulti="true" ma:sspId="1a17d7f3-a02c-4e88-b87b-9e831c62902c" ma:termSetId="00000000-0000-0000-0000-000000000000" ma:anchorId="00000000-0000-0000-0000-000000000000" ma:open="true" ma:isKeyword="true">
      <xsd:complexType>
        <xsd:sequence>
          <xsd:element ref="pc:Terms" minOccurs="0" maxOccurs="1"/>
        </xsd:sequence>
      </xsd:complexType>
    </xsd:element>
    <xsd:element name="DocumenttypeHTField0" ma:index="40" nillable="true" ma:taxonomy="true" ma:internalName="DocumenttypeTaxHTField0" ma:taxonomyFieldName="Documenttype" ma:displayName="Document type" ma:indexed="true" ma:readOnly="false" ma:fieldId="{6d1e6da9-9114-43e8-994f-c6d34dcc13df}" ma:sspId="1a17d7f3-a02c-4e88-b87b-9e831c62902c" ma:termSetId="95f02a91-1e12-4e2a-afe4-67746b611386" ma:anchorId="00000000-0000-0000-0000-000000000000"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e63132b-4ebf-45ff-bece-f1cd0400eedc" elementFormDefault="qualified">
    <xsd:import namespace="http://schemas.microsoft.com/office/2006/documentManagement/types"/>
    <xsd:import namespace="http://schemas.microsoft.com/office/infopath/2007/PartnerControls"/>
    <xsd:element name="_dlc_DocId" ma:index="42" nillable="true" ma:displayName="Waarde van de document-id" ma:description="De waarde van de document-id die aan dit item is toegewezen." ma:internalName="_dlc_DocId" ma:readOnly="true">
      <xsd:simpleType>
        <xsd:restriction base="dms:Text"/>
      </xsd:simpleType>
    </xsd:element>
    <xsd:element name="_dlc_DocIdUrl" ma:index="43" nillable="true" ma:displayName="Document-id" ma:description="Permanente koppeling naar dit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44" nillable="true" ma:displayName="Id blijven behouden" ma:description="Id behouden tijdens toevoegen."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 ma:displayName="Auteur"/>
        <xsd:element ref="dcterms:created" minOccurs="0" maxOccurs="1"/>
        <xsd:element ref="dc:identifier" minOccurs="0" maxOccurs="1"/>
        <xsd:element name="contentType" minOccurs="0" maxOccurs="1" type="xsd:string" ma:index="33" ma:displayName="Inhoudstype"/>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p:Policy xmlns:p="office.server.policy" id="" local="true">
  <p:Name>AFM Document</p:Name>
  <p:Description/>
  <p:Statement/>
  <p:PolicyItems>
    <p:PolicyItem featureId="Microsoft.Office.RecordsManagement.PolicyFeatures.PolicyAudit" staticId="0x010100AF3C3E63A8E348D0B83574E1B1F453E5|8138272" UniqueId="b847960f-7d6d-4c57-be37-bd2dfa15816b">
      <p:Name>Controle</p:Name>
      <p:Description>Hiermee worden acties van gebruikers op documenten en lijstitems gecontroleerd en in het controlelogbestand opgenomen.</p:Description>
      <p:CustomData>
        <Audit>
          <Update/>
          <View/>
          <CheckInOut/>
          <MoveCopy/>
          <DeleteRestore/>
        </Audit>
      </p:CustomData>
    </p:PolicyItem>
  </p:PolicyItems>
</p:Policy>
</file>

<file path=customXml/item6.xml><?xml version="1.0" encoding="utf-8"?>
<p:properties xmlns:p="http://schemas.microsoft.com/office/2006/metadata/properties" xmlns:xsi="http://www.w3.org/2001/XMLSchema-instance" xmlns:pc="http://schemas.microsoft.com/office/infopath/2007/PartnerControls">
  <documentManagement>
    <LL_subfolder_1 xmlns="936c9f6d-703f-4492-b10b-5967c53212d1" xsi:nil="true"/>
    <TaxCatchAll xmlns="936c9f6d-703f-4492-b10b-5967c53212d1"/>
    <OrigineleLLLocatie xmlns="936c9f6d-703f-4492-b10b-5967c53212d1" xsi:nil="true"/>
    <OrigineleLLObjectId xmlns="936c9f6d-703f-4492-b10b-5967c53212d1" xsi:nil="true"/>
    <Relatienummer xmlns="936c9f6d-703f-4492-b10b-5967c53212d1" xsi:nil="true"/>
    <OrigineleLLFolder xmlns="936c9f6d-703f-4492-b10b-5967c53212d1" xsi:nil="true"/>
    <LL_subfolder_5 xmlns="936c9f6d-703f-4492-b10b-5967c53212d1" xsi:nil="true"/>
    <TaxKeywordTaxHTField xmlns="936c9f6d-703f-4492-b10b-5967c53212d1">
      <Terms xmlns="http://schemas.microsoft.com/office/infopath/2007/PartnerControls"/>
    </TaxKeywordTaxHTField>
    <LL_subfolder_4 xmlns="936c9f6d-703f-4492-b10b-5967c53212d1" xsi:nil="true"/>
    <vergunningnummer xmlns="936c9f6d-703f-4492-b10b-5967c53212d1" xsi:nil="true"/>
    <OmschrijvingNote xmlns="936c9f6d-703f-4492-b10b-5967c53212d1" xsi:nil="true"/>
    <Betreft xmlns="936c9f6d-703f-4492-b10b-5967c53212d1" xsi:nil="true"/>
    <OrganisatieonderdeelHTField0 xmlns="936c9f6d-703f-4492-b10b-5967c53212d1">
      <Terms xmlns="http://schemas.microsoft.com/office/infopath/2007/PartnerControls"/>
    </OrganisatieonderdeelHTField0>
    <ProcesHTField0 xmlns="936c9f6d-703f-4492-b10b-5967c53212d1">
      <Terms xmlns="http://schemas.microsoft.com/office/infopath/2007/PartnerControls"/>
    </ProcesHTField0>
    <LL_subfolder_3 xmlns="936c9f6d-703f-4492-b10b-5967c53212d1" xsi:nil="true"/>
    <DocumenttypeHTField0 xmlns="936c9f6d-703f-4492-b10b-5967c53212d1">
      <Terms xmlns="http://schemas.microsoft.com/office/infopath/2007/PartnerControls"/>
    </DocumenttypeHTField0>
    <Opsteldatum xmlns="936c9f6d-703f-4492-b10b-5967c53212d1" xsi:nil="true"/>
    <ToezichtstaakHTField0 xmlns="936c9f6d-703f-4492-b10b-5967c53212d1">
      <Terms xmlns="http://schemas.microsoft.com/office/infopath/2007/PartnerControls"/>
    </ToezichtstaakHTField0>
    <Geadresseerde xmlns="936c9f6d-703f-4492-b10b-5967c53212d1" xsi:nil="true"/>
    <Debiteurnummer xmlns="936c9f6d-703f-4492-b10b-5967c53212d1" xsi:nil="true"/>
    <Referentie xmlns="936c9f6d-703f-4492-b10b-5967c53212d1" xsi:nil="true"/>
    <LL_subfolder_2 xmlns="936c9f6d-703f-4492-b10b-5967c53212d1" xsi:nil="true"/>
    <Jaar xmlns="936c9f6d-703f-4492-b10b-5967c53212d1" xsi:nil="true"/>
    <KopieAan xmlns="936c9f6d-703f-4492-b10b-5967c53212d1" xsi:nil="true"/>
    <KanaalHTField0 xmlns="936c9f6d-703f-4492-b10b-5967c53212d1">
      <Terms xmlns="http://schemas.microsoft.com/office/infopath/2007/PartnerControls"/>
    </KanaalHTField0>
    <_dlc_DocId xmlns="7e63132b-4ebf-45ff-bece-f1cd0400eedc">AFMAFD-146-11553</_dlc_DocId>
    <_dlc_DocIdUrl xmlns="7e63132b-4ebf-45ff-bece-f1cd0400eedc">
      <Url>https://dms.stelan.nl/sites/Afdelingen/kav/_layouts/15/DocIdRedir.aspx?ID=AFMAFD-146-11553</Url>
      <Description>AFMAFD-146-11553</Description>
    </_dlc_DocIdUrl>
  </documentManagement>
</p:properties>
</file>

<file path=customXml/itemProps1.xml><?xml version="1.0" encoding="utf-8"?>
<ds:datastoreItem xmlns:ds="http://schemas.openxmlformats.org/officeDocument/2006/customXml" ds:itemID="{F6AEED57-9364-4D5B-8C52-F6D446A654C2}">
  <ds:schemaRefs>
    <ds:schemaRef ds:uri="http://schemas.microsoft.com/sharepoint/events"/>
  </ds:schemaRefs>
</ds:datastoreItem>
</file>

<file path=customXml/itemProps2.xml><?xml version="1.0" encoding="utf-8"?>
<ds:datastoreItem xmlns:ds="http://schemas.openxmlformats.org/officeDocument/2006/customXml" ds:itemID="{02A9CB48-EA69-4F9F-BADE-CD2A79875208}">
  <ds:schemaRefs>
    <ds:schemaRef ds:uri="http://schemas.microsoft.com/sharepoint/v3/contenttype/forms"/>
  </ds:schemaRefs>
</ds:datastoreItem>
</file>

<file path=customXml/itemProps3.xml><?xml version="1.0" encoding="utf-8"?>
<ds:datastoreItem xmlns:ds="http://schemas.openxmlformats.org/officeDocument/2006/customXml" ds:itemID="{2A45ECA3-767C-47AC-A99A-39FEFB1F1A10}">
  <ds:schemaRefs>
    <ds:schemaRef ds:uri="Microsoft.SharePoint.Taxonomy.ContentTypeSync"/>
  </ds:schemaRefs>
</ds:datastoreItem>
</file>

<file path=customXml/itemProps4.xml><?xml version="1.0" encoding="utf-8"?>
<ds:datastoreItem xmlns:ds="http://schemas.openxmlformats.org/officeDocument/2006/customXml" ds:itemID="{12F6922C-52C7-478A-9955-9A0CCA83CE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36c9f6d-703f-4492-b10b-5967c53212d1"/>
    <ds:schemaRef ds:uri="7e63132b-4ebf-45ff-bece-f1cd0400ee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8193B7BF-1680-4CB1-A9A0-110247E2DAD7}">
  <ds:schemaRefs>
    <ds:schemaRef ds:uri="office.server.policy"/>
  </ds:schemaRefs>
</ds:datastoreItem>
</file>

<file path=customXml/itemProps6.xml><?xml version="1.0" encoding="utf-8"?>
<ds:datastoreItem xmlns:ds="http://schemas.openxmlformats.org/officeDocument/2006/customXml" ds:itemID="{18DC9BD6-B91C-4C41-B318-5C58B3561892}">
  <ds:schemaRefs>
    <ds:schemaRef ds:uri="http://purl.org/dc/elements/1.1/"/>
    <ds:schemaRef ds:uri="http://schemas.microsoft.com/office/2006/documentManagement/types"/>
    <ds:schemaRef ds:uri="http://schemas.microsoft.com/sharepoint/v3"/>
    <ds:schemaRef ds:uri="http://purl.org/dc/terms/"/>
    <ds:schemaRef ds:uri="http://purl.org/dc/dcmitype/"/>
    <ds:schemaRef ds:uri="http://schemas.microsoft.com/office/infopath/2007/PartnerControls"/>
    <ds:schemaRef ds:uri="7e63132b-4ebf-45ff-bece-f1cd0400eedc"/>
    <ds:schemaRef ds:uri="http://schemas.openxmlformats.org/package/2006/metadata/core-properties"/>
    <ds:schemaRef ds:uri="936c9f6d-703f-4492-b10b-5967c53212d1"/>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Versie</vt:lpstr>
      <vt:lpstr>Instructie</vt:lpstr>
      <vt:lpstr>1. Basisgegevens</vt:lpstr>
      <vt:lpstr>2. Opdrachtaanv. en cont.</vt:lpstr>
      <vt:lpstr>3. Risico-inschatting</vt:lpstr>
      <vt:lpstr>4. Uitvoering</vt:lpstr>
      <vt:lpstr>5. Afronding en oordeelsvorming</vt:lpstr>
      <vt:lpstr>6. Urenbesteding</vt:lpstr>
      <vt:lpstr>7. Controle</vt:lpstr>
      <vt:lpstr>Definities</vt:lpstr>
      <vt:lpstr>Input</vt:lpstr>
      <vt:lpstr>'1. Basisgegevens'!Print_Area</vt:lpstr>
      <vt:lpstr>'2. Opdrachtaanv. en cont.'!Print_Area</vt:lpstr>
      <vt:lpstr>'3. Risico-inschatting'!Print_Area</vt:lpstr>
      <vt:lpstr>'4. Uitvoering'!Print_Area</vt:lpstr>
      <vt:lpstr>'5. Afronding en oordeelsvorming'!Print_Area</vt:lpstr>
      <vt:lpstr>'6. Urenbesteding'!Print_Area</vt:lpstr>
      <vt:lpstr>Definities!Print_Area</vt:lpstr>
      <vt:lpstr>Instructie!Print_Area</vt:lpstr>
      <vt:lpstr>Versie!Print_Area</vt:lpstr>
      <vt:lpstr>'2. Opdrachtaanv. en cont.'!Print_Titles</vt:lpstr>
      <vt:lpstr>'3. Risico-inschatting'!Print_Titles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2020-12-10T07:08:07Z</dcterms:created>
  <dcterms:modified xsi:type="dcterms:W3CDTF">2024-10-01T06:20:48Z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0x010100AF3C3E63A8E348D0B83574E1B1F453E5003929ED3A8D04456685ACF4C22313EE1B00C38663C13C6A0E4B876108F7A0FCBDE2</vt:lpwstr>
  </property>
  <property fmtid="{D5CDD505-2E9C-101B-9397-08002B2CF9AE}" pid="3" name="Proces">
    <vt:lpwstr/>
  </property>
  <property fmtid="{D5CDD505-2E9C-101B-9397-08002B2CF9AE}" pid="4" name="_dlc_DocId">
    <vt:lpwstr>AFMPROJ16-12-34489</vt:lpwstr>
  </property>
  <property fmtid="{D5CDD505-2E9C-101B-9397-08002B2CF9AE}" pid="5" name="_dlc_DocIdUrl">
    <vt:lpwstr>https://dms.stelan.nl/projecten/dashboard/_layouts/15/DocIdRedir.aspx?ID=AFMPROJ16-12-34489, AFMPROJ16-12-34489</vt:lpwstr>
  </property>
  <property fmtid="{D5CDD505-2E9C-101B-9397-08002B2CF9AE}" pid="6" name="_dlc_DocIdItemGuid">
    <vt:lpwstr>cd6f3327-4bbf-4f0d-8547-756a7714c7ff</vt:lpwstr>
  </property>
  <property fmtid="{D5CDD505-2E9C-101B-9397-08002B2CF9AE}" pid="7" name="TaxKeyword">
    <vt:lpwstr/>
  </property>
  <property fmtid="{D5CDD505-2E9C-101B-9397-08002B2CF9AE}" pid="8" name="Kanaal">
    <vt:lpwstr/>
  </property>
  <property fmtid="{D5CDD505-2E9C-101B-9397-08002B2CF9AE}" pid="9" name="Documenttype">
    <vt:lpwstr/>
  </property>
  <property fmtid="{D5CDD505-2E9C-101B-9397-08002B2CF9AE}" pid="10" name="Organisatieonderdeel">
    <vt:lpwstr/>
  </property>
  <property fmtid="{D5CDD505-2E9C-101B-9397-08002B2CF9AE}" pid="11" name="Toezichtstaak">
    <vt:lpwstr/>
  </property>
  <property fmtid="{D5CDD505-2E9C-101B-9397-08002B2CF9AE}" pid="12" name="DossierstatusTaxHTField0">
    <vt:lpwstr/>
  </property>
  <property fmtid="{D5CDD505-2E9C-101B-9397-08002B2CF9AE}" pid="13" name="Domein">
    <vt:lpwstr/>
  </property>
  <property fmtid="{D5CDD505-2E9C-101B-9397-08002B2CF9AE}" pid="14" name="Zaaktype">
    <vt:lpwstr/>
  </property>
  <property fmtid="{D5CDD505-2E9C-101B-9397-08002B2CF9AE}" pid="15" name="WetsartikelRegelingTaxHTField0">
    <vt:lpwstr/>
  </property>
  <property fmtid="{D5CDD505-2E9C-101B-9397-08002B2CF9AE}" pid="16" name="WetsartikelLidTaxHTField0">
    <vt:lpwstr/>
  </property>
  <property fmtid="{D5CDD505-2E9C-101B-9397-08002B2CF9AE}" pid="17" name="Type_FV">
    <vt:lpwstr/>
  </property>
  <property fmtid="{D5CDD505-2E9C-101B-9397-08002B2CF9AE}" pid="18" name="Verzendwijze">
    <vt:lpwstr/>
  </property>
  <property fmtid="{D5CDD505-2E9C-101B-9397-08002B2CF9AE}" pid="19" name="Type_FVTaxHTField0">
    <vt:lpwstr/>
  </property>
  <property fmtid="{D5CDD505-2E9C-101B-9397-08002B2CF9AE}" pid="20" name="WetsartikelArtikelTaxHTField0">
    <vt:lpwstr/>
  </property>
  <property fmtid="{D5CDD505-2E9C-101B-9397-08002B2CF9AE}" pid="21" name="DomeinTaxHTField0">
    <vt:lpwstr/>
  </property>
  <property fmtid="{D5CDD505-2E9C-101B-9397-08002B2CF9AE}" pid="22" name="VerzendwijzeTaxHTField0">
    <vt:lpwstr/>
  </property>
  <property fmtid="{D5CDD505-2E9C-101B-9397-08002B2CF9AE}" pid="23" name="Dossierstatus">
    <vt:lpwstr/>
  </property>
  <property fmtid="{D5CDD505-2E9C-101B-9397-08002B2CF9AE}" pid="24" name="BeslisserTaxHTField0">
    <vt:lpwstr/>
  </property>
  <property fmtid="{D5CDD505-2E9C-101B-9397-08002B2CF9AE}" pid="25" name="WetsartikelArtikel">
    <vt:lpwstr/>
  </property>
  <property fmtid="{D5CDD505-2E9C-101B-9397-08002B2CF9AE}" pid="26" name="WetsartikelRegeling">
    <vt:lpwstr/>
  </property>
  <property fmtid="{D5CDD505-2E9C-101B-9397-08002B2CF9AE}" pid="27" name="WetsartikelLid">
    <vt:lpwstr/>
  </property>
  <property fmtid="{D5CDD505-2E9C-101B-9397-08002B2CF9AE}" pid="28" name="ZaaktypeTaxHTField0">
    <vt:lpwstr/>
  </property>
  <property fmtid="{D5CDD505-2E9C-101B-9397-08002B2CF9AE}" pid="29" name="Beslisser">
    <vt:lpwstr/>
  </property>
</Properties>
</file>